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7"/>
  </bookViews>
  <sheets>
    <sheet name="Transfer fin.pr." sheetId="1" r:id="rId1"/>
    <sheet name="Výd. ZŠ " sheetId="2" r:id="rId2"/>
    <sheet name="ŠJ" sheetId="3" r:id="rId3"/>
    <sheet name="ŠKD" sheetId="4" r:id="rId4"/>
    <sheet name="MŠ " sheetId="5" r:id="rId5"/>
    <sheet name="Počet zam ZŠ" sheetId="6" r:id="rId6"/>
    <sheet name="ŠKD,ŠJ" sheetId="7" r:id="rId7"/>
    <sheet name="Počet zam. MŠ" sheetId="8" r:id="rId8"/>
  </sheets>
  <definedNames/>
  <calcPr fullCalcOnLoad="1"/>
</workbook>
</file>

<file path=xl/comments1.xml><?xml version="1.0" encoding="utf-8"?>
<comments xmlns="http://schemas.openxmlformats.org/spreadsheetml/2006/main">
  <authors>
    <author>Nackina Dagmar Ing.</author>
  </authors>
  <commentList>
    <comment ref="L39" authorId="0">
      <text>
        <r>
          <rPr>
            <b/>
            <sz val="8"/>
            <rFont val="Tahoma"/>
            <family val="0"/>
          </rPr>
          <t>Nackina Dagmar Ing.: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<sst xmlns="http://schemas.openxmlformats.org/spreadsheetml/2006/main" count="244" uniqueCount="146">
  <si>
    <t>1. Základné školy - prenesené kompetencie - zo ŠR</t>
  </si>
  <si>
    <t>Transfer</t>
  </si>
  <si>
    <t>ZŠ Beňovského</t>
  </si>
  <si>
    <t>ZŠ Nejedlého</t>
  </si>
  <si>
    <t>ZŠ Pri kríži</t>
  </si>
  <si>
    <t>ZŠ Sokolíkova</t>
  </si>
  <si>
    <t>ZŠ spolu</t>
  </si>
  <si>
    <t>odchodné</t>
  </si>
  <si>
    <t>bež.výd. spolu</t>
  </si>
  <si>
    <t>vzdelávacie</t>
  </si>
  <si>
    <t>poukazy</t>
  </si>
  <si>
    <t>stravné</t>
  </si>
  <si>
    <t>uč.pomôcky</t>
  </si>
  <si>
    <t>Spolu</t>
  </si>
  <si>
    <t>2. ŠJ, ŠKD pri ZŠ - originálne kompetencie a ZŠ - z prostriedkov obce</t>
  </si>
  <si>
    <t xml:space="preserve">MŠ </t>
  </si>
  <si>
    <t>ZŠ+MŠ spolu</t>
  </si>
  <si>
    <t>položka</t>
  </si>
  <si>
    <t>Názov položky</t>
  </si>
  <si>
    <t>%</t>
  </si>
  <si>
    <t>plnenia</t>
  </si>
  <si>
    <t>Rozpočet</t>
  </si>
  <si>
    <t>Skutočnosť</t>
  </si>
  <si>
    <t xml:space="preserve"> Cestovné </t>
  </si>
  <si>
    <t xml:space="preserve"> Energie, voda a komun.spolu</t>
  </si>
  <si>
    <t>z toho:  energie</t>
  </si>
  <si>
    <t xml:space="preserve"> Materiál </t>
  </si>
  <si>
    <t xml:space="preserve"> Nájomné za prenájom</t>
  </si>
  <si>
    <t xml:space="preserve"> Služby</t>
  </si>
  <si>
    <t xml:space="preserve"> Tovary a služby spolu</t>
  </si>
  <si>
    <t xml:space="preserve"> Výdavky spolu</t>
  </si>
  <si>
    <t>ŠKD  Beňovského</t>
  </si>
  <si>
    <t>ŠKD  Nejedlého</t>
  </si>
  <si>
    <t>ŠKD Pri kríži</t>
  </si>
  <si>
    <t>ŠKD Sokolíkova</t>
  </si>
  <si>
    <t>SPOLU</t>
  </si>
  <si>
    <t>skutočnosť</t>
  </si>
  <si>
    <t xml:space="preserve">skutočnosť </t>
  </si>
  <si>
    <t xml:space="preserve"> Energie, voda a komunikácie spolu</t>
  </si>
  <si>
    <t xml:space="preserve">            vodné, stočné</t>
  </si>
  <si>
    <t xml:space="preserve">            poštovné, telefón</t>
  </si>
  <si>
    <t>Príspevky od rodičov</t>
  </si>
  <si>
    <t>ŠJ Nejedlého</t>
  </si>
  <si>
    <t>ŠJ Pri kríži</t>
  </si>
  <si>
    <t xml:space="preserve">MŠ+ŠJ </t>
  </si>
  <si>
    <t>MŠ</t>
  </si>
  <si>
    <t>ŠJ</t>
  </si>
  <si>
    <t>spolu</t>
  </si>
  <si>
    <t xml:space="preserve">Mzdy spolu </t>
  </si>
  <si>
    <t>Poistné - odvody</t>
  </si>
  <si>
    <t>Cestovné náhrady</t>
  </si>
  <si>
    <t>Energie, voda a komunikácie</t>
  </si>
  <si>
    <t xml:space="preserve">Materiál </t>
  </si>
  <si>
    <t>Dopravné</t>
  </si>
  <si>
    <t>Rutinná a štandardná údržba</t>
  </si>
  <si>
    <t>Nájomné za prenájom</t>
  </si>
  <si>
    <t>Služby</t>
  </si>
  <si>
    <t>Tovary a služby spolu</t>
  </si>
  <si>
    <t>Výdavky spolu</t>
  </si>
  <si>
    <t>zariadenia</t>
  </si>
  <si>
    <t>Príloha č. 5</t>
  </si>
  <si>
    <t>v €k</t>
  </si>
  <si>
    <t>v €</t>
  </si>
  <si>
    <t>ŠKD - z účtu obce</t>
  </si>
  <si>
    <t>ŠJ - z účtu obce</t>
  </si>
  <si>
    <t>Príloha č.6</t>
  </si>
  <si>
    <t xml:space="preserve"> Mzdy spolu</t>
  </si>
  <si>
    <t xml:space="preserve"> Poistné-odvody</t>
  </si>
  <si>
    <t xml:space="preserve"> Cestovné náklady</t>
  </si>
  <si>
    <t xml:space="preserve"> Rutinná a štandardná údržba</t>
  </si>
  <si>
    <t xml:space="preserve"> Bežné transfery</t>
  </si>
  <si>
    <t xml:space="preserve">Príloha č.8 </t>
  </si>
  <si>
    <t>Príloha č.7</t>
  </si>
  <si>
    <t xml:space="preserve"> Ostatné tovary a služby</t>
  </si>
  <si>
    <t>Príloha č. 9</t>
  </si>
  <si>
    <t>Dávky NP, odchodné</t>
  </si>
  <si>
    <t>Príloha č.10</t>
  </si>
  <si>
    <t>Názov školy,</t>
  </si>
  <si>
    <t>počet</t>
  </si>
  <si>
    <t>základná škola</t>
  </si>
  <si>
    <t>školská jedáleň</t>
  </si>
  <si>
    <t>školský</t>
  </si>
  <si>
    <t>školského zariadenia</t>
  </si>
  <si>
    <t>žiakov</t>
  </si>
  <si>
    <t>zamestnanci</t>
  </si>
  <si>
    <t>pedagogickí</t>
  </si>
  <si>
    <t>nepedagogickí</t>
  </si>
  <si>
    <t>klub detí</t>
  </si>
  <si>
    <t>fyz.osoby</t>
  </si>
  <si>
    <t>prep.stav</t>
  </si>
  <si>
    <t>Beňovského</t>
  </si>
  <si>
    <t>Nejedlého</t>
  </si>
  <si>
    <t>Pri kríži</t>
  </si>
  <si>
    <t>Sokolíkova</t>
  </si>
  <si>
    <t>0</t>
  </si>
  <si>
    <t xml:space="preserve">Príloha č. 11 </t>
  </si>
  <si>
    <t>Názov školského</t>
  </si>
  <si>
    <t xml:space="preserve">Počet žiakov </t>
  </si>
  <si>
    <t>ŠKD Beňovského</t>
  </si>
  <si>
    <t>ŠKD Nejedlého</t>
  </si>
  <si>
    <t>ŠKD Pri Kríži</t>
  </si>
  <si>
    <t>Počet žiakov spolu</t>
  </si>
  <si>
    <t>Počet stravníkov</t>
  </si>
  <si>
    <t>Počet  hlavných  jedál</t>
  </si>
  <si>
    <t>Počet doplnkových jedál</t>
  </si>
  <si>
    <t>ZŠS pri ZŠ Beňovského</t>
  </si>
  <si>
    <t>ZŠS pri ZŠ Nejedlého</t>
  </si>
  <si>
    <t>ZŠS pri ZŠ Pri kríži</t>
  </si>
  <si>
    <t>ZŠS pri ZŠ Sokolíkova</t>
  </si>
  <si>
    <t>v ekonomickom prenájme</t>
  </si>
  <si>
    <t>Príloha č.12</t>
  </si>
  <si>
    <t>vo fyz.osobách</t>
  </si>
  <si>
    <t>Zamestnanci</t>
  </si>
  <si>
    <t>detí</t>
  </si>
  <si>
    <t>MŠ Cabanova  44</t>
  </si>
  <si>
    <t>MŠ Damborského  3</t>
  </si>
  <si>
    <t>MŠ Galbavého  5</t>
  </si>
  <si>
    <t>MŠ Ožvoldíkova  15</t>
  </si>
  <si>
    <t>MŠ Pekníkova  4</t>
  </si>
  <si>
    <t>MŠ Pri kríži  2</t>
  </si>
  <si>
    <t>MŠ Sekurisova  10</t>
  </si>
  <si>
    <t>MŠ Švantnerova  1</t>
  </si>
  <si>
    <t>MŠ Ušiakova  1</t>
  </si>
  <si>
    <t>Transfer finančných prostriedkov k 30.6.2011</t>
  </si>
  <si>
    <t>mzdový normatív</t>
  </si>
  <si>
    <t>kreditové príplatky</t>
  </si>
  <si>
    <t>prevádzkový normatív</t>
  </si>
  <si>
    <t>príspevok na žiakov zo sociálno</t>
  </si>
  <si>
    <t>znevýhodneného prostredia</t>
  </si>
  <si>
    <t>ZŠ,MŠ - z úč. Nájomné - výdavok</t>
  </si>
  <si>
    <t>ZŠ - z účtu RF -  výdavok</t>
  </si>
  <si>
    <t>z účtu FRB - výdavok</t>
  </si>
  <si>
    <t>Celkové finančné prostriedky ( 1+2 ) = 1 237 751,19</t>
  </si>
  <si>
    <t>Výdavky k 30. 6. 2011 - základné školy</t>
  </si>
  <si>
    <t>Mimorozpočtové zdroje</t>
  </si>
  <si>
    <t>Výdavky k 30.6.2011 - školské kluby detí</t>
  </si>
  <si>
    <t>k 30.6.2011</t>
  </si>
  <si>
    <t>Výdavky k 30.6.2011 -  školské jedálne</t>
  </si>
  <si>
    <t>ŠJ Beňovského</t>
  </si>
  <si>
    <t xml:space="preserve"> Tovary a služby spolu </t>
  </si>
  <si>
    <t xml:space="preserve">Výdavky k 30.6.2011 - materské školy </t>
  </si>
  <si>
    <t>Skutočnosť k 30.6.2011</t>
  </si>
  <si>
    <t>Počet zamestnancov základných škôl v Dúbravke k 30.6.2011</t>
  </si>
  <si>
    <t>Počet žiakov I.stupňa v ŠKD k 30.6. 2011</t>
  </si>
  <si>
    <t>k 30.6. 2011</t>
  </si>
  <si>
    <t>Počet zamestnancov materských škôl v Dúbravke k 30.6.2011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</si>
</sst>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8">
    <font>
      <sz val="10"/>
      <name val="Arial"/>
      <family val="0"/>
    </font>
    <font>
      <sz val="8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0" fillId="0" borderId="16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/>
    </xf>
    <xf numFmtId="4" fontId="6" fillId="0" borderId="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2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1" xfId="0" applyBorder="1" applyAlignment="1">
      <alignment/>
    </xf>
    <xf numFmtId="0" fontId="12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6" fillId="0" borderId="38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5" fillId="0" borderId="37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3" fontId="10" fillId="0" borderId="37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3" fontId="10" fillId="0" borderId="27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/>
    </xf>
    <xf numFmtId="3" fontId="14" fillId="0" borderId="3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9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3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3" fontId="12" fillId="0" borderId="27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/>
    </xf>
    <xf numFmtId="3" fontId="11" fillId="0" borderId="49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0" fontId="11" fillId="0" borderId="5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52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9" xfId="0" applyFont="1" applyBorder="1" applyAlignment="1">
      <alignment/>
    </xf>
    <xf numFmtId="3" fontId="12" fillId="0" borderId="39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1" xfId="0" applyBorder="1" applyAlignment="1">
      <alignment/>
    </xf>
    <xf numFmtId="0" fontId="10" fillId="0" borderId="32" xfId="0" applyFont="1" applyBorder="1" applyAlignment="1">
      <alignment/>
    </xf>
    <xf numFmtId="0" fontId="0" fillId="0" borderId="20" xfId="0" applyBorder="1" applyAlignment="1">
      <alignment/>
    </xf>
    <xf numFmtId="4" fontId="5" fillId="0" borderId="4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5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" fontId="5" fillId="0" borderId="35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3" fontId="13" fillId="0" borderId="37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/>
    </xf>
    <xf numFmtId="0" fontId="6" fillId="0" borderId="39" xfId="0" applyFont="1" applyBorder="1" applyAlignment="1">
      <alignment/>
    </xf>
    <xf numFmtId="3" fontId="5" fillId="0" borderId="39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34" xfId="0" applyBorder="1" applyAlignment="1">
      <alignment/>
    </xf>
    <xf numFmtId="3" fontId="5" fillId="0" borderId="5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3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6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3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0" fillId="0" borderId="45" xfId="0" applyBorder="1" applyAlignment="1">
      <alignment/>
    </xf>
    <xf numFmtId="0" fontId="10" fillId="0" borderId="4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0" fontId="7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0" fontId="7" fillId="0" borderId="9" xfId="0" applyFont="1" applyBorder="1" applyAlignment="1">
      <alignment horizontal="left"/>
    </xf>
    <xf numFmtId="3" fontId="7" fillId="0" borderId="31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0" fillId="0" borderId="36" xfId="0" applyNumberFormat="1" applyBorder="1" applyAlignment="1">
      <alignment/>
    </xf>
    <xf numFmtId="0" fontId="10" fillId="0" borderId="1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10" fillId="0" borderId="32" xfId="0" applyFont="1" applyBorder="1" applyAlignment="1">
      <alignment horizontal="left"/>
    </xf>
    <xf numFmtId="3" fontId="10" fillId="0" borderId="4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0" fillId="0" borderId="11" xfId="0" applyBorder="1" applyAlignment="1">
      <alignment/>
    </xf>
    <xf numFmtId="0" fontId="5" fillId="0" borderId="9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42" xfId="0" applyBorder="1" applyAlignment="1">
      <alignment/>
    </xf>
    <xf numFmtId="0" fontId="5" fillId="0" borderId="63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5" fillId="0" borderId="64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0" fillId="0" borderId="23" xfId="0" applyBorder="1" applyAlignment="1">
      <alignment horizontal="center"/>
    </xf>
    <xf numFmtId="4" fontId="5" fillId="0" borderId="38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6" fillId="0" borderId="41" xfId="0" applyFont="1" applyBorder="1" applyAlignment="1">
      <alignment/>
    </xf>
    <xf numFmtId="3" fontId="5" fillId="0" borderId="4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3" fontId="10" fillId="0" borderId="4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7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E16" sqref="E16"/>
    </sheetView>
  </sheetViews>
  <sheetFormatPr defaultColWidth="9.140625" defaultRowHeight="12.75"/>
  <cols>
    <col min="1" max="1" width="36.140625" style="0" customWidth="1"/>
    <col min="2" max="2" width="18.140625" style="0" customWidth="1"/>
    <col min="3" max="3" width="16.140625" style="0" customWidth="1"/>
    <col min="4" max="4" width="16.421875" style="0" customWidth="1"/>
    <col min="5" max="5" width="17.00390625" style="0" customWidth="1"/>
    <col min="6" max="6" width="18.140625" style="0" customWidth="1"/>
    <col min="7" max="7" width="14.8515625" style="0" customWidth="1"/>
    <col min="8" max="8" width="2.8515625" style="0" hidden="1" customWidth="1"/>
    <col min="9" max="9" width="16.28125" style="0" customWidth="1"/>
  </cols>
  <sheetData>
    <row r="1" spans="1:6" ht="14.25">
      <c r="A1" s="171"/>
      <c r="F1" s="172" t="s">
        <v>60</v>
      </c>
    </row>
    <row r="2" ht="20.25">
      <c r="A2" s="1" t="s">
        <v>123</v>
      </c>
    </row>
    <row r="4" ht="18">
      <c r="A4" s="2" t="s">
        <v>0</v>
      </c>
    </row>
    <row r="5" ht="15" thickBot="1">
      <c r="F5" s="3" t="s">
        <v>61</v>
      </c>
    </row>
    <row r="6" spans="1:6" ht="15.7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5.75">
      <c r="A7" s="7" t="s">
        <v>124</v>
      </c>
      <c r="B7" s="173">
        <v>187980</v>
      </c>
      <c r="C7" s="173">
        <v>155126</v>
      </c>
      <c r="D7" s="173">
        <v>239019</v>
      </c>
      <c r="E7" s="173">
        <v>251226</v>
      </c>
      <c r="F7" s="174">
        <f>SUM(B7:E7)</f>
        <v>833351</v>
      </c>
    </row>
    <row r="8" spans="1:6" ht="15.75">
      <c r="A8" s="9" t="s">
        <v>125</v>
      </c>
      <c r="B8" s="175">
        <v>1567</v>
      </c>
      <c r="C8" s="175"/>
      <c r="D8" s="175">
        <v>2905</v>
      </c>
      <c r="E8" s="175">
        <v>851</v>
      </c>
      <c r="F8" s="176">
        <f>SUM(B8:E8)</f>
        <v>5323</v>
      </c>
    </row>
    <row r="9" spans="1:6" ht="16.5" thickBot="1">
      <c r="A9" s="9" t="s">
        <v>126</v>
      </c>
      <c r="B9" s="181">
        <v>47140</v>
      </c>
      <c r="C9" s="181">
        <v>37602</v>
      </c>
      <c r="D9" s="181">
        <v>59298</v>
      </c>
      <c r="E9" s="181">
        <v>62875</v>
      </c>
      <c r="F9" s="182">
        <f>SUM(B9:E9)</f>
        <v>206915</v>
      </c>
    </row>
    <row r="10" spans="1:6" ht="15.75">
      <c r="A10" s="177" t="s">
        <v>8</v>
      </c>
      <c r="B10" s="178">
        <f>SUM(B7:B9)</f>
        <v>236687</v>
      </c>
      <c r="C10" s="178">
        <f>SUM(C7:C9)</f>
        <v>192728</v>
      </c>
      <c r="D10" s="178">
        <f>SUM(D7:D9)</f>
        <v>301222</v>
      </c>
      <c r="E10" s="178">
        <f>SUM(E7:E9)</f>
        <v>314952</v>
      </c>
      <c r="F10" s="179">
        <f>SUM(F7:F9)</f>
        <v>1045589</v>
      </c>
    </row>
    <row r="11" spans="1:63" ht="15.75">
      <c r="A11" s="13" t="s">
        <v>9</v>
      </c>
      <c r="B11" s="42"/>
      <c r="C11" s="42"/>
      <c r="D11" s="42"/>
      <c r="E11" s="42"/>
      <c r="F11" s="43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</row>
    <row r="12" spans="1:63" ht="15.75">
      <c r="A12" s="16" t="s">
        <v>10</v>
      </c>
      <c r="B12" s="49">
        <v>5527</v>
      </c>
      <c r="C12" s="49">
        <v>3746</v>
      </c>
      <c r="D12" s="49">
        <v>8383</v>
      </c>
      <c r="E12" s="49">
        <v>7762</v>
      </c>
      <c r="F12" s="180">
        <f>SUM(B12:E12)</f>
        <v>25418</v>
      </c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</row>
    <row r="13" spans="1:63" ht="15.75">
      <c r="A13" s="12"/>
      <c r="B13" s="181"/>
      <c r="C13" s="181"/>
      <c r="D13" s="181"/>
      <c r="E13" s="181"/>
      <c r="F13" s="182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</row>
    <row r="14" spans="1:256" ht="15.75">
      <c r="A14" s="12" t="s">
        <v>7</v>
      </c>
      <c r="B14" s="181">
        <v>1065.06</v>
      </c>
      <c r="C14" s="181">
        <v>1444</v>
      </c>
      <c r="D14" s="181"/>
      <c r="E14" s="181">
        <v>1514</v>
      </c>
      <c r="F14" s="182">
        <f>SUM(B14:E14)</f>
        <v>4023.06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5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  <c r="IV14" s="181"/>
    </row>
    <row r="15" spans="1:256" ht="15.75">
      <c r="A15" s="13" t="s">
        <v>127</v>
      </c>
      <c r="B15" s="42"/>
      <c r="C15" s="42"/>
      <c r="D15" s="42"/>
      <c r="E15" s="42"/>
      <c r="F15" s="43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5.75">
      <c r="A16" s="16" t="s">
        <v>128</v>
      </c>
      <c r="B16" s="49">
        <v>225</v>
      </c>
      <c r="C16" s="49">
        <v>315</v>
      </c>
      <c r="D16" s="49">
        <v>135</v>
      </c>
      <c r="E16" s="49">
        <v>45</v>
      </c>
      <c r="F16" s="180">
        <f>SUM(B16:E16)</f>
        <v>720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54" ht="15.75">
      <c r="A17" s="17"/>
      <c r="B17" s="42"/>
      <c r="C17" s="42"/>
      <c r="D17" s="42"/>
      <c r="E17" s="42"/>
      <c r="F17" s="43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</row>
    <row r="18" spans="1:6" ht="15.75">
      <c r="A18" s="16" t="s">
        <v>11</v>
      </c>
      <c r="B18" s="49">
        <v>545.98</v>
      </c>
      <c r="C18" s="49">
        <v>552.8</v>
      </c>
      <c r="D18" s="49">
        <v>305.84</v>
      </c>
      <c r="E18" s="49"/>
      <c r="F18" s="180">
        <f>SUM(B18:E18)</f>
        <v>1404.62</v>
      </c>
    </row>
    <row r="19" spans="1:6" ht="15.75">
      <c r="A19" s="17"/>
      <c r="B19" s="42"/>
      <c r="C19" s="42"/>
      <c r="D19" s="42"/>
      <c r="E19" s="42"/>
      <c r="F19" s="43"/>
    </row>
    <row r="20" spans="1:6" ht="15.75">
      <c r="A20" s="16" t="s">
        <v>12</v>
      </c>
      <c r="B20" s="49">
        <v>83</v>
      </c>
      <c r="C20" s="49">
        <v>83</v>
      </c>
      <c r="D20" s="49">
        <v>49.8</v>
      </c>
      <c r="E20" s="49"/>
      <c r="F20" s="180">
        <f>SUM(B20:E20)</f>
        <v>215.8</v>
      </c>
    </row>
    <row r="21" spans="1:6" ht="14.25">
      <c r="A21" s="312" t="s">
        <v>13</v>
      </c>
      <c r="B21" s="183"/>
      <c r="C21" s="183"/>
      <c r="D21" s="183"/>
      <c r="E21" s="183"/>
      <c r="F21" s="184"/>
    </row>
    <row r="22" spans="1:6" ht="18.75" thickBot="1">
      <c r="A22" s="313"/>
      <c r="B22" s="185">
        <f>SUM(B10:B21)</f>
        <v>244133.04</v>
      </c>
      <c r="C22" s="185">
        <f>SUM(C10:C21)</f>
        <v>198868.8</v>
      </c>
      <c r="D22" s="185">
        <f>SUM(D10:D21)</f>
        <v>310095.64</v>
      </c>
      <c r="E22" s="185">
        <f>SUM(E10:E21)</f>
        <v>324273</v>
      </c>
      <c r="F22" s="186">
        <f>SUM(F10:F21)</f>
        <v>1077370.4800000002</v>
      </c>
    </row>
    <row r="23" ht="18">
      <c r="A23" s="18"/>
    </row>
    <row r="24" ht="18">
      <c r="A24" s="18"/>
    </row>
    <row r="25" spans="1:9" ht="18">
      <c r="A25" s="2" t="s">
        <v>14</v>
      </c>
      <c r="B25" s="19"/>
      <c r="C25" s="19"/>
      <c r="D25" s="19"/>
      <c r="I25" s="20"/>
    </row>
    <row r="26" spans="6:9" ht="13.5" thickBot="1">
      <c r="F26" s="20"/>
      <c r="I26" s="21" t="s">
        <v>62</v>
      </c>
    </row>
    <row r="27" spans="1:9" ht="15.75">
      <c r="A27" s="22" t="s">
        <v>1</v>
      </c>
      <c r="B27" s="23" t="s">
        <v>2</v>
      </c>
      <c r="C27" s="5" t="s">
        <v>3</v>
      </c>
      <c r="D27" s="5" t="s">
        <v>4</v>
      </c>
      <c r="E27" s="5" t="s">
        <v>5</v>
      </c>
      <c r="F27" s="6" t="s">
        <v>6</v>
      </c>
      <c r="G27" s="314" t="s">
        <v>15</v>
      </c>
      <c r="H27" s="315"/>
      <c r="I27" s="24" t="s">
        <v>16</v>
      </c>
    </row>
    <row r="28" spans="1:9" ht="12.75">
      <c r="A28" s="25"/>
      <c r="B28" s="26"/>
      <c r="C28" s="27"/>
      <c r="D28" s="27"/>
      <c r="E28" s="27"/>
      <c r="F28" s="28"/>
      <c r="G28" s="29"/>
      <c r="H28" s="30"/>
      <c r="I28" s="31"/>
    </row>
    <row r="29" spans="1:9" ht="15.75">
      <c r="A29" s="32" t="s">
        <v>63</v>
      </c>
      <c r="B29" s="33">
        <v>20568</v>
      </c>
      <c r="C29" s="34">
        <v>8959</v>
      </c>
      <c r="D29" s="34">
        <v>28012</v>
      </c>
      <c r="E29" s="34">
        <v>34069</v>
      </c>
      <c r="F29" s="35">
        <f>SUM(B29:E29)</f>
        <v>91608</v>
      </c>
      <c r="G29" s="36"/>
      <c r="H29" s="37"/>
      <c r="I29" s="38">
        <v>91608</v>
      </c>
    </row>
    <row r="30" spans="1:9" ht="15.75">
      <c r="A30" s="39"/>
      <c r="B30" s="40"/>
      <c r="C30" s="41"/>
      <c r="D30" s="42"/>
      <c r="E30" s="42"/>
      <c r="F30" s="43"/>
      <c r="G30" s="44"/>
      <c r="H30" s="45"/>
      <c r="I30" s="46"/>
    </row>
    <row r="31" spans="1:9" ht="15.75">
      <c r="A31" s="32" t="s">
        <v>64</v>
      </c>
      <c r="B31" s="47">
        <v>18945</v>
      </c>
      <c r="C31" s="48">
        <v>12965</v>
      </c>
      <c r="D31" s="34">
        <v>24605</v>
      </c>
      <c r="E31" s="49">
        <v>0</v>
      </c>
      <c r="F31" s="35">
        <f>SUM(B31:E31)</f>
        <v>56515</v>
      </c>
      <c r="G31" s="36"/>
      <c r="H31" s="37"/>
      <c r="I31" s="38">
        <v>56515</v>
      </c>
    </row>
    <row r="32" spans="1:9" ht="15.75">
      <c r="A32" s="39"/>
      <c r="B32" s="50"/>
      <c r="C32" s="42"/>
      <c r="D32" s="42"/>
      <c r="E32" s="42"/>
      <c r="F32" s="43">
        <v>4143.02</v>
      </c>
      <c r="G32" s="187"/>
      <c r="H32" s="45"/>
      <c r="I32" s="46">
        <v>4143.02</v>
      </c>
    </row>
    <row r="33" spans="1:9" ht="15.75">
      <c r="A33" s="32" t="s">
        <v>129</v>
      </c>
      <c r="B33" s="51">
        <v>542.15</v>
      </c>
      <c r="C33" s="34">
        <v>2396.08</v>
      </c>
      <c r="D33" s="34">
        <v>771.37</v>
      </c>
      <c r="E33" s="34">
        <v>947.87</v>
      </c>
      <c r="F33" s="35">
        <f>SUM(B33:E33)</f>
        <v>4657.47</v>
      </c>
      <c r="G33" s="52">
        <v>2160.95</v>
      </c>
      <c r="H33" s="53"/>
      <c r="I33" s="38">
        <f>SUM(F33:H33)</f>
        <v>6818.42</v>
      </c>
    </row>
    <row r="34" spans="1:9" ht="15.75">
      <c r="A34" s="288"/>
      <c r="B34" s="289"/>
      <c r="C34" s="290"/>
      <c r="D34" s="290"/>
      <c r="E34" s="290"/>
      <c r="F34" s="291"/>
      <c r="G34" s="187"/>
      <c r="H34" s="41"/>
      <c r="I34" s="46"/>
    </row>
    <row r="35" spans="1:9" ht="15.75">
      <c r="A35" s="292" t="s">
        <v>130</v>
      </c>
      <c r="B35" s="51"/>
      <c r="C35" s="34"/>
      <c r="D35" s="34">
        <v>208.11</v>
      </c>
      <c r="E35" s="34"/>
      <c r="F35" s="35">
        <v>208.11</v>
      </c>
      <c r="G35" s="52"/>
      <c r="H35" s="53"/>
      <c r="I35" s="38">
        <v>208.11</v>
      </c>
    </row>
    <row r="36" spans="1:9" ht="15.75">
      <c r="A36" s="288"/>
      <c r="B36" s="33"/>
      <c r="C36" s="293"/>
      <c r="D36" s="293"/>
      <c r="E36" s="293"/>
      <c r="F36" s="294"/>
      <c r="G36" s="56"/>
      <c r="H36" s="55"/>
      <c r="I36" s="295"/>
    </row>
    <row r="37" spans="1:9" ht="15.75">
      <c r="A37" s="296" t="s">
        <v>131</v>
      </c>
      <c r="B37" s="33"/>
      <c r="C37" s="293"/>
      <c r="D37" s="293"/>
      <c r="E37" s="293"/>
      <c r="F37" s="294"/>
      <c r="G37" s="56">
        <v>1088.16</v>
      </c>
      <c r="H37" s="55"/>
      <c r="I37" s="295">
        <v>1088.16</v>
      </c>
    </row>
    <row r="38" spans="1:9" ht="16.5" thickBot="1">
      <c r="A38" s="57" t="s">
        <v>13</v>
      </c>
      <c r="B38" s="58">
        <f>SUM(B29:B37)</f>
        <v>40055.15</v>
      </c>
      <c r="C38" s="59">
        <f>SUM(C29:C37)</f>
        <v>24320.08</v>
      </c>
      <c r="D38" s="59">
        <f>SUM(D29:D37)</f>
        <v>53596.48</v>
      </c>
      <c r="E38" s="59">
        <f>SUM(E29:E37)</f>
        <v>35016.87</v>
      </c>
      <c r="F38" s="60">
        <f>SUM(F29:F37)</f>
        <v>157131.59999999998</v>
      </c>
      <c r="G38" s="61">
        <f>SUM(G33:G37)</f>
        <v>3249.1099999999997</v>
      </c>
      <c r="H38" s="61"/>
      <c r="I38" s="62">
        <f>SUM(I29:I37)</f>
        <v>160380.71</v>
      </c>
    </row>
    <row r="39" ht="12.75"/>
    <row r="40" ht="18">
      <c r="A40" s="2" t="s">
        <v>132</v>
      </c>
    </row>
  </sheetData>
  <mergeCells count="2">
    <mergeCell ref="A21:A22"/>
    <mergeCell ref="G27:H27"/>
  </mergeCells>
  <printOptions/>
  <pageMargins left="0.75" right="0.75" top="1" bottom="1" header="0.4921259845" footer="0.4921259845"/>
  <pageSetup horizontalDpi="600" verticalDpi="600" orientation="landscape" paperSize="9" scale="73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H1">
      <selection activeCell="B12" sqref="B12"/>
    </sheetView>
  </sheetViews>
  <sheetFormatPr defaultColWidth="9.140625" defaultRowHeight="12.75"/>
  <cols>
    <col min="2" max="2" width="31.421875" style="0" customWidth="1"/>
    <col min="3" max="3" width="12.421875" style="0" customWidth="1"/>
    <col min="4" max="4" width="12.140625" style="0" customWidth="1"/>
    <col min="5" max="5" width="13.421875" style="0" customWidth="1"/>
    <col min="6" max="6" width="12.00390625" style="0" customWidth="1"/>
    <col min="7" max="7" width="13.140625" style="0" customWidth="1"/>
    <col min="8" max="8" width="12.421875" style="0" customWidth="1"/>
    <col min="9" max="9" width="14.140625" style="0" customWidth="1"/>
    <col min="10" max="10" width="12.28125" style="0" customWidth="1"/>
    <col min="11" max="11" width="13.57421875" style="0" customWidth="1"/>
    <col min="12" max="12" width="28.00390625" style="0" hidden="1" customWidth="1"/>
    <col min="13" max="13" width="15.00390625" style="0" customWidth="1"/>
    <col min="14" max="14" width="17.28125" style="0" customWidth="1"/>
  </cols>
  <sheetData>
    <row r="1" spans="1:14" ht="12.75">
      <c r="A1" s="63"/>
      <c r="C1" s="64"/>
      <c r="M1" s="20"/>
      <c r="N1" s="63" t="s">
        <v>65</v>
      </c>
    </row>
    <row r="2" spans="1:13" ht="15.75">
      <c r="A2" s="319" t="s">
        <v>133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4" spans="13:14" ht="13.5" thickBot="1">
      <c r="M4" s="20"/>
      <c r="N4" s="66" t="s">
        <v>62</v>
      </c>
    </row>
    <row r="5" spans="1:14" ht="15">
      <c r="A5" s="321" t="s">
        <v>17</v>
      </c>
      <c r="B5" s="324" t="s">
        <v>18</v>
      </c>
      <c r="C5" s="316" t="s">
        <v>2</v>
      </c>
      <c r="D5" s="317"/>
      <c r="E5" s="316" t="s">
        <v>3</v>
      </c>
      <c r="F5" s="317"/>
      <c r="G5" s="316" t="s">
        <v>4</v>
      </c>
      <c r="H5" s="317"/>
      <c r="I5" s="316" t="s">
        <v>5</v>
      </c>
      <c r="J5" s="318"/>
      <c r="K5" s="320" t="s">
        <v>13</v>
      </c>
      <c r="L5" s="320"/>
      <c r="M5" s="320"/>
      <c r="N5" s="139" t="s">
        <v>19</v>
      </c>
    </row>
    <row r="6" spans="1:14" ht="12.75">
      <c r="A6" s="322"/>
      <c r="B6" s="325"/>
      <c r="C6" s="67"/>
      <c r="D6" s="68"/>
      <c r="E6" s="67"/>
      <c r="F6" s="68"/>
      <c r="G6" s="67"/>
      <c r="H6" s="68"/>
      <c r="I6" s="67"/>
      <c r="J6" s="69"/>
      <c r="K6" s="67"/>
      <c r="L6" s="69"/>
      <c r="M6" s="297"/>
      <c r="N6" s="85" t="s">
        <v>20</v>
      </c>
    </row>
    <row r="7" spans="1:14" ht="12.75">
      <c r="A7" s="322"/>
      <c r="B7" s="325"/>
      <c r="C7" s="188"/>
      <c r="D7" s="71"/>
      <c r="E7" s="188"/>
      <c r="F7" s="71"/>
      <c r="G7" s="188"/>
      <c r="H7" s="71"/>
      <c r="I7" s="188"/>
      <c r="J7" s="71"/>
      <c r="K7" s="188"/>
      <c r="L7" s="189"/>
      <c r="M7" s="71"/>
      <c r="N7" s="85"/>
    </row>
    <row r="8" spans="1:14" ht="12.75">
      <c r="A8" s="323"/>
      <c r="B8" s="326"/>
      <c r="C8" s="72" t="s">
        <v>21</v>
      </c>
      <c r="D8" s="72" t="s">
        <v>22</v>
      </c>
      <c r="E8" s="72" t="s">
        <v>21</v>
      </c>
      <c r="F8" s="72" t="s">
        <v>22</v>
      </c>
      <c r="G8" s="72" t="s">
        <v>21</v>
      </c>
      <c r="H8" s="72" t="s">
        <v>22</v>
      </c>
      <c r="I8" s="72" t="s">
        <v>21</v>
      </c>
      <c r="J8" s="72" t="s">
        <v>22</v>
      </c>
      <c r="K8" s="72" t="s">
        <v>21</v>
      </c>
      <c r="L8" s="190" t="s">
        <v>22</v>
      </c>
      <c r="M8" s="72" t="s">
        <v>22</v>
      </c>
      <c r="N8" s="191"/>
    </row>
    <row r="9" spans="1:14" ht="19.5" customHeight="1">
      <c r="A9" s="86">
        <v>610</v>
      </c>
      <c r="B9" s="87" t="s">
        <v>66</v>
      </c>
      <c r="C9" s="192">
        <v>292502</v>
      </c>
      <c r="D9" s="192">
        <v>113264</v>
      </c>
      <c r="E9" s="192">
        <v>243908</v>
      </c>
      <c r="F9" s="192">
        <v>91979</v>
      </c>
      <c r="G9" s="192">
        <v>370000</v>
      </c>
      <c r="H9" s="192">
        <v>159021</v>
      </c>
      <c r="I9" s="192">
        <v>376173</v>
      </c>
      <c r="J9" s="192">
        <v>161342</v>
      </c>
      <c r="K9" s="192">
        <f>(C9+E9+G9+I9)</f>
        <v>1282583</v>
      </c>
      <c r="L9" s="192"/>
      <c r="M9" s="89">
        <f>(D9+F9+H9+J9)</f>
        <v>525606</v>
      </c>
      <c r="N9" s="298">
        <v>40.98</v>
      </c>
    </row>
    <row r="10" spans="1:14" ht="19.5" customHeight="1" thickBot="1">
      <c r="A10" s="73">
        <v>620</v>
      </c>
      <c r="B10" s="193" t="s">
        <v>67</v>
      </c>
      <c r="C10" s="103">
        <v>104953</v>
      </c>
      <c r="D10" s="103">
        <v>38897</v>
      </c>
      <c r="E10" s="103">
        <v>85855</v>
      </c>
      <c r="F10" s="103">
        <v>31587</v>
      </c>
      <c r="G10" s="103">
        <v>124683</v>
      </c>
      <c r="H10" s="103">
        <v>49560</v>
      </c>
      <c r="I10" s="103">
        <v>132170</v>
      </c>
      <c r="J10" s="103">
        <v>55389</v>
      </c>
      <c r="K10" s="103">
        <f>(C10+E10+G10+I10)</f>
        <v>447661</v>
      </c>
      <c r="L10" s="103"/>
      <c r="M10" s="103">
        <f>(D10+F10+H10+J10)</f>
        <v>175433</v>
      </c>
      <c r="N10" s="62">
        <v>39.19</v>
      </c>
    </row>
    <row r="11" spans="1:14" ht="19.5" customHeight="1">
      <c r="A11" s="74">
        <v>631</v>
      </c>
      <c r="B11" s="194" t="s">
        <v>68</v>
      </c>
      <c r="C11" s="77">
        <v>300</v>
      </c>
      <c r="D11" s="77">
        <v>190</v>
      </c>
      <c r="E11" s="77">
        <v>100</v>
      </c>
      <c r="F11" s="77"/>
      <c r="G11" s="77">
        <v>200</v>
      </c>
      <c r="H11" s="77">
        <v>15</v>
      </c>
      <c r="I11" s="77">
        <v>310</v>
      </c>
      <c r="J11" s="77">
        <v>42</v>
      </c>
      <c r="K11" s="77">
        <f>(C11+E11+G11+I11)</f>
        <v>910</v>
      </c>
      <c r="L11" s="77"/>
      <c r="M11" s="77">
        <f>(D11+H11+J11)</f>
        <v>247</v>
      </c>
      <c r="N11" s="38">
        <v>27.14</v>
      </c>
    </row>
    <row r="12" spans="1:14" ht="19.5" customHeight="1">
      <c r="A12" s="79">
        <v>632</v>
      </c>
      <c r="B12" s="90" t="s">
        <v>24</v>
      </c>
      <c r="C12" s="195">
        <v>75853</v>
      </c>
      <c r="D12" s="195">
        <v>26896</v>
      </c>
      <c r="E12" s="195">
        <v>50447</v>
      </c>
      <c r="F12" s="195">
        <v>18547</v>
      </c>
      <c r="G12" s="195">
        <v>67500</v>
      </c>
      <c r="H12" s="195">
        <v>44073</v>
      </c>
      <c r="I12" s="195">
        <v>76546</v>
      </c>
      <c r="J12" s="195">
        <v>40688</v>
      </c>
      <c r="K12" s="195">
        <v>270346</v>
      </c>
      <c r="L12" s="195"/>
      <c r="M12" s="195">
        <f>(D12+F12+H12+J12)</f>
        <v>130204</v>
      </c>
      <c r="N12" s="38">
        <v>48.16</v>
      </c>
    </row>
    <row r="13" spans="1:14" ht="19.5" customHeight="1">
      <c r="A13" s="75"/>
      <c r="B13" s="93" t="s">
        <v>25</v>
      </c>
      <c r="C13" s="196">
        <v>63167</v>
      </c>
      <c r="D13" s="196">
        <v>22651</v>
      </c>
      <c r="E13" s="196">
        <v>35647</v>
      </c>
      <c r="F13" s="196">
        <v>13058</v>
      </c>
      <c r="G13" s="196">
        <v>55000</v>
      </c>
      <c r="H13" s="196">
        <v>37983</v>
      </c>
      <c r="I13" s="196">
        <v>69596</v>
      </c>
      <c r="J13" s="196">
        <v>38122</v>
      </c>
      <c r="K13" s="196">
        <f>(C13+E13+G13+I13)</f>
        <v>223410</v>
      </c>
      <c r="L13" s="196"/>
      <c r="M13" s="196">
        <f>(D13+F13+H13+J13)</f>
        <v>111814</v>
      </c>
      <c r="N13" s="174">
        <v>50.05</v>
      </c>
    </row>
    <row r="14" spans="1:14" ht="19.5" customHeight="1">
      <c r="A14" s="76"/>
      <c r="B14" s="94" t="s">
        <v>39</v>
      </c>
      <c r="C14" s="197">
        <v>11125</v>
      </c>
      <c r="D14" s="197">
        <v>3400</v>
      </c>
      <c r="E14" s="197">
        <v>12800</v>
      </c>
      <c r="F14" s="197">
        <v>4941</v>
      </c>
      <c r="G14" s="197">
        <v>10000</v>
      </c>
      <c r="H14" s="197">
        <v>4773</v>
      </c>
      <c r="I14" s="197">
        <v>5230</v>
      </c>
      <c r="J14" s="197">
        <v>1788</v>
      </c>
      <c r="K14" s="197">
        <f>(C14+E14+G14+I14)</f>
        <v>39155</v>
      </c>
      <c r="L14" s="197"/>
      <c r="M14" s="197">
        <f>(D14+F14+H14+J14)</f>
        <v>14902</v>
      </c>
      <c r="N14" s="176">
        <v>38.06</v>
      </c>
    </row>
    <row r="15" spans="1:14" ht="19.5" customHeight="1">
      <c r="A15" s="76"/>
      <c r="B15" s="94" t="s">
        <v>40</v>
      </c>
      <c r="C15" s="197">
        <v>1561</v>
      </c>
      <c r="D15" s="197">
        <v>845</v>
      </c>
      <c r="E15" s="197">
        <v>2000</v>
      </c>
      <c r="F15" s="197">
        <v>548</v>
      </c>
      <c r="G15" s="197">
        <v>2500</v>
      </c>
      <c r="H15" s="197">
        <v>1317</v>
      </c>
      <c r="I15" s="197">
        <v>1720</v>
      </c>
      <c r="J15" s="197">
        <v>778</v>
      </c>
      <c r="K15" s="197">
        <f>(C15+E15+G15+I15)</f>
        <v>7781</v>
      </c>
      <c r="L15" s="197"/>
      <c r="M15" s="197">
        <f>(D15+F15+H15+J15)</f>
        <v>3488</v>
      </c>
      <c r="N15" s="176">
        <v>44.83</v>
      </c>
    </row>
    <row r="16" spans="1:14" ht="19.5" customHeight="1">
      <c r="A16" s="79">
        <v>633</v>
      </c>
      <c r="B16" s="90" t="s">
        <v>26</v>
      </c>
      <c r="C16" s="198">
        <v>8698</v>
      </c>
      <c r="D16" s="198">
        <v>2183</v>
      </c>
      <c r="E16" s="198">
        <v>6900</v>
      </c>
      <c r="F16" s="198">
        <v>2306</v>
      </c>
      <c r="G16" s="198">
        <v>14000</v>
      </c>
      <c r="H16" s="198">
        <v>7257</v>
      </c>
      <c r="I16" s="198">
        <v>13813</v>
      </c>
      <c r="J16" s="198">
        <v>2788</v>
      </c>
      <c r="K16" s="198">
        <f>(C16+E16+G16+I16)</f>
        <v>43411</v>
      </c>
      <c r="L16" s="198"/>
      <c r="M16" s="198">
        <f>(D16+F16+H16+J16)</f>
        <v>14534</v>
      </c>
      <c r="N16" s="299">
        <v>33.48</v>
      </c>
    </row>
    <row r="17" spans="1:14" ht="19.5" customHeight="1">
      <c r="A17" s="79">
        <v>634</v>
      </c>
      <c r="B17" s="90" t="s">
        <v>53</v>
      </c>
      <c r="C17" s="198"/>
      <c r="D17" s="198"/>
      <c r="E17" s="198"/>
      <c r="F17" s="54"/>
      <c r="G17" s="198"/>
      <c r="H17" s="198"/>
      <c r="I17" s="198">
        <v>100</v>
      </c>
      <c r="J17" s="198"/>
      <c r="K17" s="198">
        <v>100</v>
      </c>
      <c r="L17" s="198"/>
      <c r="M17" s="198"/>
      <c r="N17" s="299"/>
    </row>
    <row r="18" spans="1:14" ht="19.5" customHeight="1">
      <c r="A18" s="78">
        <v>635</v>
      </c>
      <c r="B18" s="97" t="s">
        <v>69</v>
      </c>
      <c r="C18" s="199">
        <v>1132</v>
      </c>
      <c r="D18" s="199">
        <v>213</v>
      </c>
      <c r="E18" s="199">
        <v>330</v>
      </c>
      <c r="F18" s="198">
        <v>2846</v>
      </c>
      <c r="G18" s="199">
        <v>11000</v>
      </c>
      <c r="H18" s="199">
        <v>7167</v>
      </c>
      <c r="I18" s="199">
        <v>4045</v>
      </c>
      <c r="J18" s="199">
        <v>848</v>
      </c>
      <c r="K18" s="199">
        <f>(C18+E18+G18+I18)</f>
        <v>16507</v>
      </c>
      <c r="L18" s="199"/>
      <c r="M18" s="199">
        <f>(D18+F18+H18)</f>
        <v>10226</v>
      </c>
      <c r="N18" s="299">
        <v>61.95</v>
      </c>
    </row>
    <row r="19" spans="1:14" ht="19.5" customHeight="1">
      <c r="A19" s="78">
        <v>636</v>
      </c>
      <c r="B19" s="97" t="s">
        <v>27</v>
      </c>
      <c r="C19" s="199"/>
      <c r="D19" s="199"/>
      <c r="E19" s="199">
        <v>200</v>
      </c>
      <c r="F19" s="199"/>
      <c r="G19" s="199"/>
      <c r="H19" s="199"/>
      <c r="I19" s="199">
        <v>2610</v>
      </c>
      <c r="J19" s="199">
        <v>282</v>
      </c>
      <c r="K19" s="199">
        <v>2810</v>
      </c>
      <c r="L19" s="199"/>
      <c r="M19" s="199"/>
      <c r="N19" s="299"/>
    </row>
    <row r="20" spans="1:14" ht="19.5" customHeight="1">
      <c r="A20" s="79">
        <v>637</v>
      </c>
      <c r="B20" s="90" t="s">
        <v>28</v>
      </c>
      <c r="C20" s="198">
        <v>9870</v>
      </c>
      <c r="D20" s="198">
        <v>8270</v>
      </c>
      <c r="E20" s="198">
        <v>21250</v>
      </c>
      <c r="F20" s="198">
        <v>5838</v>
      </c>
      <c r="G20" s="198">
        <v>26273</v>
      </c>
      <c r="H20" s="198">
        <v>12311</v>
      </c>
      <c r="I20" s="198">
        <v>31435</v>
      </c>
      <c r="J20" s="198">
        <v>16926</v>
      </c>
      <c r="K20" s="198">
        <f>(C20+E20+G20+I20)</f>
        <v>88828</v>
      </c>
      <c r="L20" s="198"/>
      <c r="M20" s="198">
        <f>(D20+F20+H20+J20)</f>
        <v>43345</v>
      </c>
      <c r="N20" s="299">
        <v>48.8</v>
      </c>
    </row>
    <row r="21" spans="1:14" ht="19.5" customHeight="1">
      <c r="A21" s="79">
        <v>630</v>
      </c>
      <c r="B21" s="90" t="s">
        <v>29</v>
      </c>
      <c r="C21" s="98">
        <v>95853</v>
      </c>
      <c r="D21" s="98">
        <v>37752</v>
      </c>
      <c r="E21" s="98">
        <v>79227</v>
      </c>
      <c r="F21" s="98">
        <f>SUM(F13:F20)</f>
        <v>29537</v>
      </c>
      <c r="G21" s="200">
        <v>118973</v>
      </c>
      <c r="H21" s="200">
        <v>70823</v>
      </c>
      <c r="I21" s="98">
        <v>128859</v>
      </c>
      <c r="J21" s="98">
        <v>61574</v>
      </c>
      <c r="K21" s="98">
        <v>422912</v>
      </c>
      <c r="L21" s="98"/>
      <c r="M21" s="98">
        <f>(D21+F21+H21+J21)</f>
        <v>199686</v>
      </c>
      <c r="N21" s="298">
        <v>47.22</v>
      </c>
    </row>
    <row r="22" spans="1:14" ht="19.5" customHeight="1" thickBot="1">
      <c r="A22" s="78">
        <v>640</v>
      </c>
      <c r="B22" s="97" t="s">
        <v>70</v>
      </c>
      <c r="C22" s="200"/>
      <c r="D22" s="200">
        <v>1528</v>
      </c>
      <c r="E22" s="200">
        <v>1000</v>
      </c>
      <c r="F22" s="200">
        <v>275</v>
      </c>
      <c r="G22" s="200">
        <v>1500</v>
      </c>
      <c r="H22" s="200"/>
      <c r="I22" s="200"/>
      <c r="J22" s="200">
        <v>2197</v>
      </c>
      <c r="K22" s="200">
        <v>2500</v>
      </c>
      <c r="L22" s="200"/>
      <c r="M22" s="200">
        <f>(D22+F22+J22)</f>
        <v>4000</v>
      </c>
      <c r="N22" s="46">
        <v>160</v>
      </c>
    </row>
    <row r="23" spans="1:14" ht="19.5" customHeight="1" thickBot="1">
      <c r="A23" s="80">
        <v>6</v>
      </c>
      <c r="B23" s="201" t="s">
        <v>30</v>
      </c>
      <c r="C23" s="202">
        <f>(C9+C10+C21)</f>
        <v>493308</v>
      </c>
      <c r="D23" s="202">
        <f>(D9+D10+D21+D22)</f>
        <v>191441</v>
      </c>
      <c r="E23" s="202">
        <f>(E9+E10+E21+E22)</f>
        <v>409990</v>
      </c>
      <c r="F23" s="202">
        <f>(F9+F10+F21+F22)</f>
        <v>153378</v>
      </c>
      <c r="G23" s="202">
        <f>(G9+G10+G21+G22)</f>
        <v>615156</v>
      </c>
      <c r="H23" s="202">
        <f>(H9+H10+H21)</f>
        <v>279404</v>
      </c>
      <c r="I23" s="202">
        <f>(I9+I10+I21)</f>
        <v>637202</v>
      </c>
      <c r="J23" s="202">
        <f>(J9+J10+J21+J22)</f>
        <v>280502</v>
      </c>
      <c r="K23" s="202">
        <f>(K9+K10+K21+K22)</f>
        <v>2155656</v>
      </c>
      <c r="L23" s="202"/>
      <c r="M23" s="202">
        <f>(M9+M10+M21+M22)</f>
        <v>904725</v>
      </c>
      <c r="N23" s="170">
        <v>41.97</v>
      </c>
    </row>
    <row r="24" spans="1:14" ht="16.5" thickBot="1">
      <c r="A24" s="81"/>
      <c r="B24" s="300" t="s">
        <v>134</v>
      </c>
      <c r="C24" s="166"/>
      <c r="D24" s="301">
        <v>465</v>
      </c>
      <c r="E24" s="166"/>
      <c r="F24" s="277"/>
      <c r="G24" s="166"/>
      <c r="H24" s="301">
        <v>598</v>
      </c>
      <c r="I24" s="166"/>
      <c r="J24" s="301"/>
      <c r="K24" s="166"/>
      <c r="L24" s="301"/>
      <c r="M24" s="301">
        <f>(D24+H24)</f>
        <v>1063</v>
      </c>
      <c r="N24" s="302"/>
    </row>
  </sheetData>
  <mergeCells count="8">
    <mergeCell ref="G5:H5"/>
    <mergeCell ref="I5:J5"/>
    <mergeCell ref="A2:M2"/>
    <mergeCell ref="K5:M5"/>
    <mergeCell ref="A5:A8"/>
    <mergeCell ref="B5:B8"/>
    <mergeCell ref="C5:D5"/>
    <mergeCell ref="E5:F5"/>
  </mergeCells>
  <printOptions/>
  <pageMargins left="0.75" right="0.75" top="1" bottom="1" header="0.4921259845" footer="0.4921259845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9" sqref="B9"/>
    </sheetView>
  </sheetViews>
  <sheetFormatPr defaultColWidth="9.140625" defaultRowHeight="12.75"/>
  <cols>
    <col min="2" max="2" width="33.28125" style="0" customWidth="1"/>
    <col min="3" max="4" width="18.57421875" style="0" customWidth="1"/>
    <col min="5" max="5" width="18.140625" style="0" customWidth="1"/>
    <col min="6" max="6" width="18.00390625" style="0" customWidth="1"/>
  </cols>
  <sheetData>
    <row r="1" spans="1:6" ht="12.75">
      <c r="A1" s="66"/>
      <c r="F1" s="66" t="s">
        <v>72</v>
      </c>
    </row>
    <row r="2" spans="1:6" ht="15" customHeight="1">
      <c r="A2" s="319" t="s">
        <v>137</v>
      </c>
      <c r="B2" s="319"/>
      <c r="C2" s="319"/>
      <c r="D2" s="319"/>
      <c r="E2" s="319"/>
      <c r="F2" s="319"/>
    </row>
    <row r="3" spans="1:6" ht="15.75">
      <c r="A3" s="319"/>
      <c r="B3" s="319"/>
      <c r="C3" s="319"/>
      <c r="D3" s="319"/>
      <c r="E3" s="319"/>
      <c r="F3" s="319"/>
    </row>
    <row r="4" ht="13.5" thickBot="1">
      <c r="F4" s="66" t="s">
        <v>62</v>
      </c>
    </row>
    <row r="5" spans="1:6" ht="15">
      <c r="A5" s="327" t="s">
        <v>17</v>
      </c>
      <c r="B5" s="330" t="s">
        <v>18</v>
      </c>
      <c r="C5" s="83" t="s">
        <v>138</v>
      </c>
      <c r="D5" s="83" t="s">
        <v>42</v>
      </c>
      <c r="E5" s="83" t="s">
        <v>43</v>
      </c>
      <c r="F5" s="83" t="s">
        <v>35</v>
      </c>
    </row>
    <row r="6" spans="1:6" ht="15">
      <c r="A6" s="328"/>
      <c r="B6" s="331"/>
      <c r="C6" s="105"/>
      <c r="D6" s="105"/>
      <c r="E6" s="106"/>
      <c r="F6" s="105"/>
    </row>
    <row r="7" spans="1:6" ht="15">
      <c r="A7" s="328"/>
      <c r="B7" s="331"/>
      <c r="C7" s="107" t="s">
        <v>36</v>
      </c>
      <c r="D7" s="107" t="s">
        <v>36</v>
      </c>
      <c r="E7" s="107" t="s">
        <v>37</v>
      </c>
      <c r="F7" s="107" t="s">
        <v>36</v>
      </c>
    </row>
    <row r="8" spans="1:6" ht="15">
      <c r="A8" s="329"/>
      <c r="B8" s="332"/>
      <c r="C8" s="108" t="s">
        <v>136</v>
      </c>
      <c r="D8" s="108" t="s">
        <v>136</v>
      </c>
      <c r="E8" s="108" t="s">
        <v>136</v>
      </c>
      <c r="F8" s="108" t="s">
        <v>136</v>
      </c>
    </row>
    <row r="9" spans="1:6" ht="15">
      <c r="A9" s="109">
        <v>610</v>
      </c>
      <c r="B9" s="110" t="s">
        <v>66</v>
      </c>
      <c r="C9" s="111">
        <v>14723</v>
      </c>
      <c r="D9" s="111">
        <v>10136</v>
      </c>
      <c r="E9" s="111">
        <v>13943</v>
      </c>
      <c r="F9" s="111">
        <f>SUM(C9:E9)</f>
        <v>38802</v>
      </c>
    </row>
    <row r="10" spans="1:6" ht="15.75" thickBot="1">
      <c r="A10" s="112">
        <v>620</v>
      </c>
      <c r="B10" s="113" t="s">
        <v>67</v>
      </c>
      <c r="C10" s="114">
        <v>4984</v>
      </c>
      <c r="D10" s="114">
        <v>3583</v>
      </c>
      <c r="E10" s="115">
        <v>4665</v>
      </c>
      <c r="F10" s="114">
        <f>SUM(C10:E10)</f>
        <v>13232</v>
      </c>
    </row>
    <row r="11" spans="1:6" ht="15">
      <c r="A11" s="116">
        <v>631</v>
      </c>
      <c r="B11" s="117" t="s">
        <v>68</v>
      </c>
      <c r="C11" s="214"/>
      <c r="D11" s="118"/>
      <c r="E11" s="118"/>
      <c r="F11" s="119"/>
    </row>
    <row r="12" spans="1:6" ht="14.25">
      <c r="A12" s="120">
        <v>632</v>
      </c>
      <c r="B12" s="121" t="s">
        <v>38</v>
      </c>
      <c r="C12" s="122"/>
      <c r="D12" s="122"/>
      <c r="E12" s="122">
        <v>2652</v>
      </c>
      <c r="F12" s="122">
        <v>2652</v>
      </c>
    </row>
    <row r="13" spans="1:6" ht="14.25">
      <c r="A13" s="123"/>
      <c r="B13" s="105" t="s">
        <v>25</v>
      </c>
      <c r="C13" s="124"/>
      <c r="D13" s="124"/>
      <c r="E13" s="124">
        <v>1802</v>
      </c>
      <c r="F13" s="124">
        <v>1802</v>
      </c>
    </row>
    <row r="14" spans="1:6" ht="14.25">
      <c r="A14" s="125"/>
      <c r="B14" s="126" t="s">
        <v>39</v>
      </c>
      <c r="C14" s="128"/>
      <c r="D14" s="128"/>
      <c r="E14" s="127">
        <v>680</v>
      </c>
      <c r="F14" s="128">
        <v>680</v>
      </c>
    </row>
    <row r="15" spans="1:6" ht="14.25">
      <c r="A15" s="125"/>
      <c r="B15" s="126" t="s">
        <v>40</v>
      </c>
      <c r="C15" s="128"/>
      <c r="D15" s="128"/>
      <c r="E15" s="128">
        <v>170</v>
      </c>
      <c r="F15" s="128">
        <v>170</v>
      </c>
    </row>
    <row r="16" spans="1:6" ht="14.25">
      <c r="A16" s="120">
        <v>633</v>
      </c>
      <c r="B16" s="121" t="s">
        <v>26</v>
      </c>
      <c r="C16" s="129">
        <v>63</v>
      </c>
      <c r="D16" s="129"/>
      <c r="E16" s="129">
        <v>344</v>
      </c>
      <c r="F16" s="129">
        <f>SUM(C16:E16)</f>
        <v>407</v>
      </c>
    </row>
    <row r="17" spans="1:6" ht="14.25">
      <c r="A17" s="120">
        <v>634</v>
      </c>
      <c r="B17" s="121" t="s">
        <v>53</v>
      </c>
      <c r="C17" s="129"/>
      <c r="D17" s="129"/>
      <c r="E17" s="129"/>
      <c r="F17" s="129"/>
    </row>
    <row r="18" spans="1:6" ht="14.25">
      <c r="A18" s="130">
        <v>635</v>
      </c>
      <c r="B18" s="131" t="s">
        <v>69</v>
      </c>
      <c r="C18" s="129">
        <v>212</v>
      </c>
      <c r="D18" s="129"/>
      <c r="E18" s="129">
        <v>660</v>
      </c>
      <c r="F18" s="129">
        <f>SUM(C18:E18)</f>
        <v>872</v>
      </c>
    </row>
    <row r="19" spans="1:6" ht="14.25">
      <c r="A19" s="130">
        <v>636</v>
      </c>
      <c r="B19" s="131" t="s">
        <v>27</v>
      </c>
      <c r="C19" s="129"/>
      <c r="D19" s="129"/>
      <c r="E19" s="129"/>
      <c r="F19" s="129"/>
    </row>
    <row r="20" spans="1:6" ht="14.25">
      <c r="A20" s="120">
        <v>637</v>
      </c>
      <c r="B20" s="121" t="s">
        <v>73</v>
      </c>
      <c r="C20" s="129"/>
      <c r="D20" s="129">
        <v>96</v>
      </c>
      <c r="E20" s="129">
        <v>1505</v>
      </c>
      <c r="F20" s="129">
        <f>SUM(D20:E20)</f>
        <v>1601</v>
      </c>
    </row>
    <row r="21" spans="1:6" ht="15">
      <c r="A21" s="120">
        <v>630</v>
      </c>
      <c r="B21" s="121" t="s">
        <v>139</v>
      </c>
      <c r="C21" s="111">
        <f>SUM(C16:C20)</f>
        <v>275</v>
      </c>
      <c r="D21" s="111">
        <v>96</v>
      </c>
      <c r="E21" s="111">
        <f>SUM(E13:E20)</f>
        <v>5161</v>
      </c>
      <c r="F21" s="111">
        <f>SUM(C21:E21)</f>
        <v>5532</v>
      </c>
    </row>
    <row r="22" spans="1:6" ht="15.75" thickBot="1">
      <c r="A22" s="130">
        <v>640</v>
      </c>
      <c r="B22" s="131" t="s">
        <v>70</v>
      </c>
      <c r="C22" s="132"/>
      <c r="D22" s="132">
        <v>43</v>
      </c>
      <c r="E22" s="132"/>
      <c r="F22" s="132">
        <v>43</v>
      </c>
    </row>
    <row r="23" spans="1:6" ht="19.5" customHeight="1" thickBot="1">
      <c r="A23" s="133">
        <v>6</v>
      </c>
      <c r="B23" s="134" t="s">
        <v>30</v>
      </c>
      <c r="C23" s="135">
        <f>(C9+C10+C21)</f>
        <v>19982</v>
      </c>
      <c r="D23" s="135">
        <f>(D9+D10+D21+D22)</f>
        <v>13858</v>
      </c>
      <c r="E23" s="135">
        <f>(E9+E10+E21)</f>
        <v>23769</v>
      </c>
      <c r="F23" s="136">
        <f>(F9+F10+F21+F22)</f>
        <v>57609</v>
      </c>
    </row>
    <row r="24" spans="5:6" ht="12.75">
      <c r="E24" s="215"/>
      <c r="F24" s="215"/>
    </row>
  </sheetData>
  <mergeCells count="4">
    <mergeCell ref="A2:F2"/>
    <mergeCell ref="A3:F3"/>
    <mergeCell ref="A5:A8"/>
    <mergeCell ref="B5:B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C13" sqref="C13"/>
    </sheetView>
  </sheetViews>
  <sheetFormatPr defaultColWidth="9.140625" defaultRowHeight="12.75"/>
  <cols>
    <col min="1" max="1" width="11.28125" style="0" customWidth="1"/>
    <col min="2" max="2" width="36.140625" style="0" customWidth="1"/>
    <col min="3" max="3" width="20.28125" style="0" customWidth="1"/>
    <col min="4" max="4" width="18.57421875" style="0" customWidth="1"/>
    <col min="5" max="5" width="18.421875" style="0" customWidth="1"/>
    <col min="6" max="6" width="18.28125" style="0" customWidth="1"/>
    <col min="7" max="7" width="18.421875" style="0" customWidth="1"/>
  </cols>
  <sheetData>
    <row r="1" spans="1:7" ht="12.75">
      <c r="A1" s="66"/>
      <c r="G1" s="66" t="s">
        <v>71</v>
      </c>
    </row>
    <row r="2" spans="1:6" ht="18">
      <c r="A2" s="333" t="s">
        <v>135</v>
      </c>
      <c r="B2" s="333"/>
      <c r="C2" s="333"/>
      <c r="D2" s="333"/>
      <c r="E2" s="333"/>
      <c r="F2" s="333"/>
    </row>
    <row r="3" spans="3:7" ht="15.75" thickBot="1">
      <c r="C3" s="82"/>
      <c r="F3" s="20"/>
      <c r="G3" s="66" t="s">
        <v>62</v>
      </c>
    </row>
    <row r="4" spans="1:7" ht="15">
      <c r="A4" s="327" t="s">
        <v>17</v>
      </c>
      <c r="B4" s="330" t="s">
        <v>18</v>
      </c>
      <c r="C4" s="83" t="s">
        <v>31</v>
      </c>
      <c r="D4" s="203" t="s">
        <v>32</v>
      </c>
      <c r="E4" s="203" t="s">
        <v>33</v>
      </c>
      <c r="F4" s="203" t="s">
        <v>34</v>
      </c>
      <c r="G4" s="203" t="s">
        <v>35</v>
      </c>
    </row>
    <row r="5" spans="1:7" ht="12.75">
      <c r="A5" s="328"/>
      <c r="B5" s="331"/>
      <c r="C5" s="84"/>
      <c r="D5" s="169"/>
      <c r="E5" s="169"/>
      <c r="F5" s="169"/>
      <c r="G5" s="169"/>
    </row>
    <row r="6" spans="1:7" ht="12.75">
      <c r="A6" s="328"/>
      <c r="B6" s="331"/>
      <c r="C6" s="188" t="s">
        <v>36</v>
      </c>
      <c r="D6" s="70" t="s">
        <v>36</v>
      </c>
      <c r="E6" s="70" t="s">
        <v>36</v>
      </c>
      <c r="F6" s="70" t="s">
        <v>37</v>
      </c>
      <c r="G6" s="70" t="s">
        <v>37</v>
      </c>
    </row>
    <row r="7" spans="1:7" ht="12.75">
      <c r="A7" s="329"/>
      <c r="B7" s="332"/>
      <c r="C7" s="72" t="s">
        <v>136</v>
      </c>
      <c r="D7" s="72" t="s">
        <v>136</v>
      </c>
      <c r="E7" s="72" t="s">
        <v>136</v>
      </c>
      <c r="F7" s="72" t="s">
        <v>136</v>
      </c>
      <c r="G7" s="72" t="s">
        <v>136</v>
      </c>
    </row>
    <row r="8" spans="1:7" ht="17.25" customHeight="1">
      <c r="A8" s="86">
        <v>610</v>
      </c>
      <c r="B8" s="87" t="s">
        <v>66</v>
      </c>
      <c r="C8" s="88">
        <v>20448</v>
      </c>
      <c r="D8" s="88">
        <v>8260</v>
      </c>
      <c r="E8" s="88">
        <v>21640</v>
      </c>
      <c r="F8" s="88">
        <v>41933</v>
      </c>
      <c r="G8" s="89">
        <f>SUM(C8:F8)</f>
        <v>92281</v>
      </c>
    </row>
    <row r="9" spans="1:7" ht="17.25" customHeight="1" thickBot="1">
      <c r="A9" s="73">
        <v>620</v>
      </c>
      <c r="B9" s="193" t="s">
        <v>67</v>
      </c>
      <c r="C9" s="204">
        <v>6764</v>
      </c>
      <c r="D9" s="204">
        <v>2908</v>
      </c>
      <c r="E9" s="204">
        <v>6981</v>
      </c>
      <c r="F9" s="204">
        <v>11882</v>
      </c>
      <c r="G9" s="205">
        <f>SUM(C9:F9)</f>
        <v>28535</v>
      </c>
    </row>
    <row r="10" spans="1:7" ht="17.25" customHeight="1">
      <c r="A10" s="74">
        <v>631</v>
      </c>
      <c r="B10" s="194" t="s">
        <v>23</v>
      </c>
      <c r="C10" s="206"/>
      <c r="D10" s="206"/>
      <c r="E10" s="206"/>
      <c r="F10" s="206"/>
      <c r="G10" s="207"/>
    </row>
    <row r="11" spans="1:7" ht="17.25" customHeight="1">
      <c r="A11" s="79">
        <v>632</v>
      </c>
      <c r="B11" s="90" t="s">
        <v>38</v>
      </c>
      <c r="C11" s="92"/>
      <c r="D11" s="91"/>
      <c r="E11" s="208">
        <v>2753</v>
      </c>
      <c r="F11" s="92">
        <v>270</v>
      </c>
      <c r="G11" s="209">
        <f>SUM(E11:F11)</f>
        <v>3023</v>
      </c>
    </row>
    <row r="12" spans="1:7" ht="17.25" customHeight="1">
      <c r="A12" s="75"/>
      <c r="B12" s="93" t="s">
        <v>25</v>
      </c>
      <c r="C12" s="8"/>
      <c r="D12" s="8"/>
      <c r="E12" s="8">
        <v>2582</v>
      </c>
      <c r="F12" s="8"/>
      <c r="G12" s="210">
        <v>2582</v>
      </c>
    </row>
    <row r="13" spans="1:7" ht="17.25" customHeight="1">
      <c r="A13" s="76"/>
      <c r="B13" s="94" t="s">
        <v>39</v>
      </c>
      <c r="C13" s="10"/>
      <c r="D13" s="10"/>
      <c r="E13" s="10">
        <v>171</v>
      </c>
      <c r="F13" s="10">
        <v>270</v>
      </c>
      <c r="G13" s="11">
        <f>SUM(E13:F13)</f>
        <v>441</v>
      </c>
    </row>
    <row r="14" spans="1:7" ht="17.25" customHeight="1">
      <c r="A14" s="76"/>
      <c r="B14" s="94" t="s">
        <v>40</v>
      </c>
      <c r="C14" s="10"/>
      <c r="D14" s="10"/>
      <c r="E14" s="10"/>
      <c r="F14" s="10"/>
      <c r="G14" s="95"/>
    </row>
    <row r="15" spans="1:7" ht="17.25" customHeight="1">
      <c r="A15" s="79">
        <v>633</v>
      </c>
      <c r="B15" s="90" t="s">
        <v>26</v>
      </c>
      <c r="C15" s="91">
        <v>50</v>
      </c>
      <c r="D15" s="91"/>
      <c r="E15" s="91">
        <v>16</v>
      </c>
      <c r="F15" s="91"/>
      <c r="G15" s="211">
        <f>SUM(C15:F15)</f>
        <v>66</v>
      </c>
    </row>
    <row r="16" spans="1:7" ht="17.25" customHeight="1">
      <c r="A16" s="79">
        <v>634</v>
      </c>
      <c r="B16" s="90" t="s">
        <v>53</v>
      </c>
      <c r="C16" s="91"/>
      <c r="D16" s="91"/>
      <c r="E16" s="91"/>
      <c r="F16" s="91"/>
      <c r="G16" s="96"/>
    </row>
    <row r="17" spans="1:7" ht="17.25" customHeight="1">
      <c r="A17" s="78">
        <v>635</v>
      </c>
      <c r="B17" s="97" t="s">
        <v>69</v>
      </c>
      <c r="C17" s="91"/>
      <c r="D17" s="91"/>
      <c r="E17" s="91"/>
      <c r="F17" s="91"/>
      <c r="G17" s="96"/>
    </row>
    <row r="18" spans="1:7" ht="17.25" customHeight="1">
      <c r="A18" s="78">
        <v>636</v>
      </c>
      <c r="B18" s="97" t="s">
        <v>27</v>
      </c>
      <c r="C18" s="91"/>
      <c r="D18" s="91"/>
      <c r="E18" s="91"/>
      <c r="F18" s="91"/>
      <c r="G18" s="96"/>
    </row>
    <row r="19" spans="1:7" ht="17.25" customHeight="1">
      <c r="A19" s="79">
        <v>637</v>
      </c>
      <c r="B19" s="90" t="s">
        <v>28</v>
      </c>
      <c r="C19" s="91">
        <v>2152</v>
      </c>
      <c r="D19" s="91">
        <v>75</v>
      </c>
      <c r="E19" s="91">
        <v>96</v>
      </c>
      <c r="F19" s="91">
        <v>459</v>
      </c>
      <c r="G19" s="211">
        <f>SUM(C19:F19)</f>
        <v>2782</v>
      </c>
    </row>
    <row r="20" spans="1:7" ht="17.25" customHeight="1">
      <c r="A20" s="79">
        <v>630</v>
      </c>
      <c r="B20" s="90" t="s">
        <v>29</v>
      </c>
      <c r="C20" s="88">
        <f>SUM(C15:C19)</f>
        <v>2202</v>
      </c>
      <c r="D20" s="98">
        <v>75</v>
      </c>
      <c r="E20" s="98">
        <f>SUM(E12:E19)</f>
        <v>2865</v>
      </c>
      <c r="F20" s="88">
        <f>SUM(F13:F19)</f>
        <v>729</v>
      </c>
      <c r="G20" s="89">
        <f>SUM(C20:F20)</f>
        <v>5871</v>
      </c>
    </row>
    <row r="21" spans="1:7" ht="17.25" customHeight="1" thickBot="1">
      <c r="A21" s="78">
        <v>640</v>
      </c>
      <c r="B21" s="97" t="s">
        <v>70</v>
      </c>
      <c r="C21" s="14">
        <v>142</v>
      </c>
      <c r="D21" s="14">
        <v>143</v>
      </c>
      <c r="E21" s="14"/>
      <c r="F21" s="14">
        <v>131</v>
      </c>
      <c r="G21" s="15">
        <f>SUM(C21:F21)</f>
        <v>416</v>
      </c>
    </row>
    <row r="22" spans="1:7" ht="19.5" customHeight="1" thickBot="1">
      <c r="A22" s="99">
        <v>6</v>
      </c>
      <c r="B22" s="100" t="s">
        <v>30</v>
      </c>
      <c r="C22" s="101">
        <f>(C8+C9+C20+C21)</f>
        <v>29556</v>
      </c>
      <c r="D22" s="101">
        <f>(D8+D9+D20+D21)</f>
        <v>11386</v>
      </c>
      <c r="E22" s="101">
        <f>(E8+E9+E20)</f>
        <v>31486</v>
      </c>
      <c r="F22" s="101">
        <f>(F8+F9+F20+F21)</f>
        <v>54675</v>
      </c>
      <c r="G22" s="102">
        <f>(G8+G9+G20+G21)</f>
        <v>127103</v>
      </c>
    </row>
    <row r="23" spans="1:7" ht="17.25" customHeight="1" thickBot="1">
      <c r="A23" s="212"/>
      <c r="B23" s="201" t="s">
        <v>41</v>
      </c>
      <c r="C23" s="202">
        <v>8051</v>
      </c>
      <c r="D23" s="135">
        <v>4882</v>
      </c>
      <c r="E23" s="135">
        <v>13730</v>
      </c>
      <c r="F23" s="213">
        <v>16716</v>
      </c>
      <c r="G23" s="104">
        <f>SUM(C23:F23)</f>
        <v>43379</v>
      </c>
    </row>
  </sheetData>
  <mergeCells count="3">
    <mergeCell ref="A2:F2"/>
    <mergeCell ref="A4:A7"/>
    <mergeCell ref="B4:B7"/>
  </mergeCells>
  <printOptions/>
  <pageMargins left="0.75" right="0.75" top="1" bottom="1" header="0.4921259845" footer="0.492125984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3" width="13.421875" style="0" customWidth="1"/>
    <col min="4" max="4" width="12.421875" style="0" customWidth="1"/>
    <col min="5" max="5" width="12.140625" style="0" customWidth="1"/>
    <col min="6" max="6" width="11.28125" style="0" customWidth="1"/>
    <col min="7" max="7" width="10.421875" style="0" customWidth="1"/>
  </cols>
  <sheetData>
    <row r="1" ht="12.75">
      <c r="G1" s="20" t="s">
        <v>74</v>
      </c>
    </row>
    <row r="2" spans="1:6" ht="12.75">
      <c r="A2" s="336" t="s">
        <v>140</v>
      </c>
      <c r="B2" s="336"/>
      <c r="C2" s="336"/>
      <c r="D2" s="336"/>
      <c r="E2" s="336"/>
      <c r="F2" s="336"/>
    </row>
    <row r="3" spans="1:6" ht="15.75">
      <c r="A3" s="65"/>
      <c r="B3" s="65"/>
      <c r="C3" s="65"/>
      <c r="D3" s="65"/>
      <c r="E3" s="65"/>
      <c r="F3" s="65"/>
    </row>
    <row r="4" ht="12.75">
      <c r="A4" s="137"/>
    </row>
    <row r="5" ht="13.5" thickBot="1">
      <c r="G5" s="20" t="s">
        <v>62</v>
      </c>
    </row>
    <row r="6" spans="1:7" ht="1.5" customHeight="1" thickBot="1">
      <c r="A6" s="321"/>
      <c r="B6" s="310"/>
      <c r="C6" s="334" t="s">
        <v>141</v>
      </c>
      <c r="D6" s="335"/>
      <c r="E6" s="138" t="s">
        <v>44</v>
      </c>
      <c r="F6" s="138" t="s">
        <v>21</v>
      </c>
      <c r="G6" s="139" t="s">
        <v>19</v>
      </c>
    </row>
    <row r="7" spans="1:7" ht="13.5" hidden="1" thickBot="1">
      <c r="A7" s="322"/>
      <c r="B7" s="311"/>
      <c r="C7" s="140" t="s">
        <v>45</v>
      </c>
      <c r="D7" s="140" t="s">
        <v>46</v>
      </c>
      <c r="E7" s="70" t="s">
        <v>47</v>
      </c>
      <c r="F7" s="70">
        <v>2011</v>
      </c>
      <c r="G7" s="85" t="s">
        <v>20</v>
      </c>
    </row>
    <row r="8" spans="1:7" ht="19.5" customHeight="1">
      <c r="A8" s="141">
        <v>610</v>
      </c>
      <c r="B8" s="142" t="s">
        <v>48</v>
      </c>
      <c r="C8" s="143">
        <v>324321</v>
      </c>
      <c r="D8" s="143">
        <v>56296</v>
      </c>
      <c r="E8" s="143">
        <f>SUM(C8:D8)</f>
        <v>380617</v>
      </c>
      <c r="F8" s="143">
        <v>819000</v>
      </c>
      <c r="G8" s="144">
        <v>46.47</v>
      </c>
    </row>
    <row r="9" spans="1:7" ht="19.5" customHeight="1" thickBot="1">
      <c r="A9" s="145">
        <v>620</v>
      </c>
      <c r="B9" s="146" t="s">
        <v>49</v>
      </c>
      <c r="C9" s="147">
        <v>110102</v>
      </c>
      <c r="D9" s="147">
        <v>19038</v>
      </c>
      <c r="E9" s="147">
        <f>SUM(C9:D9)</f>
        <v>129140</v>
      </c>
      <c r="F9" s="147">
        <v>286650</v>
      </c>
      <c r="G9" s="148">
        <v>45.05</v>
      </c>
    </row>
    <row r="10" spans="1:7" ht="19.5" customHeight="1">
      <c r="A10" s="149">
        <v>631</v>
      </c>
      <c r="B10" s="150" t="s">
        <v>50</v>
      </c>
      <c r="C10" s="151">
        <v>25</v>
      </c>
      <c r="D10" s="151"/>
      <c r="E10" s="151">
        <v>25</v>
      </c>
      <c r="F10" s="151">
        <v>20</v>
      </c>
      <c r="G10" s="152">
        <v>125</v>
      </c>
    </row>
    <row r="11" spans="1:7" ht="19.5" customHeight="1">
      <c r="A11" s="153">
        <v>632</v>
      </c>
      <c r="B11" s="154" t="s">
        <v>51</v>
      </c>
      <c r="C11" s="155">
        <v>88989</v>
      </c>
      <c r="D11" s="155"/>
      <c r="E11" s="155">
        <v>88989</v>
      </c>
      <c r="F11" s="155">
        <v>190500</v>
      </c>
      <c r="G11" s="156">
        <v>46.71</v>
      </c>
    </row>
    <row r="12" spans="1:7" ht="19.5" customHeight="1">
      <c r="A12" s="153">
        <v>633</v>
      </c>
      <c r="B12" s="154" t="s">
        <v>52</v>
      </c>
      <c r="C12" s="155">
        <v>35734</v>
      </c>
      <c r="D12" s="155"/>
      <c r="E12" s="155">
        <v>35734</v>
      </c>
      <c r="F12" s="155">
        <v>54300</v>
      </c>
      <c r="G12" s="156">
        <v>65.81</v>
      </c>
    </row>
    <row r="13" spans="1:7" ht="19.5" customHeight="1">
      <c r="A13" s="153">
        <v>634</v>
      </c>
      <c r="B13" s="154" t="s">
        <v>53</v>
      </c>
      <c r="C13" s="155">
        <v>0</v>
      </c>
      <c r="D13" s="155"/>
      <c r="E13" s="155">
        <v>0</v>
      </c>
      <c r="F13" s="155">
        <v>70</v>
      </c>
      <c r="G13" s="156">
        <v>0</v>
      </c>
    </row>
    <row r="14" spans="1:7" ht="19.5" customHeight="1">
      <c r="A14" s="153">
        <v>635</v>
      </c>
      <c r="B14" s="154" t="s">
        <v>54</v>
      </c>
      <c r="C14" s="155">
        <v>5434</v>
      </c>
      <c r="D14" s="155"/>
      <c r="E14" s="155">
        <v>5434</v>
      </c>
      <c r="F14" s="155">
        <v>47000</v>
      </c>
      <c r="G14" s="156">
        <v>11.56</v>
      </c>
    </row>
    <row r="15" spans="1:7" ht="19.5" customHeight="1">
      <c r="A15" s="153">
        <v>636</v>
      </c>
      <c r="B15" s="154" t="s">
        <v>55</v>
      </c>
      <c r="C15" s="155">
        <v>0</v>
      </c>
      <c r="D15" s="155"/>
      <c r="E15" s="155">
        <v>0</v>
      </c>
      <c r="F15" s="155"/>
      <c r="G15" s="156">
        <v>0</v>
      </c>
    </row>
    <row r="16" spans="1:7" ht="19.5" customHeight="1" thickBot="1">
      <c r="A16" s="157">
        <v>637</v>
      </c>
      <c r="B16" s="159" t="s">
        <v>56</v>
      </c>
      <c r="C16" s="155">
        <v>21551</v>
      </c>
      <c r="D16" s="155"/>
      <c r="E16" s="155">
        <v>21551</v>
      </c>
      <c r="F16" s="155">
        <v>60921</v>
      </c>
      <c r="G16" s="156">
        <v>35.38</v>
      </c>
    </row>
    <row r="17" spans="1:7" ht="19.5" customHeight="1" thickBot="1">
      <c r="A17" s="160">
        <v>630</v>
      </c>
      <c r="B17" s="161" t="s">
        <v>57</v>
      </c>
      <c r="C17" s="162">
        <f>SUM(C10:C16)</f>
        <v>151733</v>
      </c>
      <c r="D17" s="162"/>
      <c r="E17" s="162">
        <v>151733</v>
      </c>
      <c r="F17" s="162">
        <f>SUM(F10:F16)</f>
        <v>352811</v>
      </c>
      <c r="G17" s="163">
        <v>43.01</v>
      </c>
    </row>
    <row r="18" spans="1:7" ht="19.5" customHeight="1" thickBot="1">
      <c r="A18" s="160">
        <v>640</v>
      </c>
      <c r="B18" s="161" t="s">
        <v>75</v>
      </c>
      <c r="C18" s="162">
        <v>1143</v>
      </c>
      <c r="D18" s="162">
        <v>425</v>
      </c>
      <c r="E18" s="162">
        <f>SUM(C18:D18)</f>
        <v>1568</v>
      </c>
      <c r="F18" s="162">
        <v>9000</v>
      </c>
      <c r="G18" s="163">
        <v>17.42</v>
      </c>
    </row>
    <row r="19" spans="1:7" ht="19.5" customHeight="1" thickBot="1">
      <c r="A19" s="133">
        <v>600</v>
      </c>
      <c r="B19" s="134" t="s">
        <v>58</v>
      </c>
      <c r="C19" s="135">
        <f>(C8+C9+C17+C18)</f>
        <v>587299</v>
      </c>
      <c r="D19" s="135">
        <f>SUM(D8:D18)</f>
        <v>75759</v>
      </c>
      <c r="E19" s="135">
        <f>(E8+E9+E17+E18)</f>
        <v>663058</v>
      </c>
      <c r="F19" s="135">
        <f>(F8+F9+F17+F18)</f>
        <v>1467461</v>
      </c>
      <c r="G19" s="170">
        <v>45.18</v>
      </c>
    </row>
    <row r="21" ht="12.75">
      <c r="A21" s="165"/>
    </row>
    <row r="22" ht="12.75">
      <c r="C22" s="20"/>
    </row>
    <row r="23" spans="1:3" ht="12.75" customHeight="1">
      <c r="A23" s="304"/>
      <c r="B23" s="304"/>
      <c r="C23" s="304"/>
    </row>
    <row r="24" spans="1:3" ht="13.5" customHeight="1">
      <c r="A24" s="305"/>
      <c r="B24" s="305"/>
      <c r="C24" s="305"/>
    </row>
    <row r="25" spans="1:3" ht="12.75">
      <c r="A25" s="306"/>
      <c r="B25" s="305"/>
      <c r="C25" s="307"/>
    </row>
    <row r="26" spans="1:3" ht="12.75">
      <c r="A26" s="306"/>
      <c r="B26" s="305"/>
      <c r="C26" s="307"/>
    </row>
    <row r="27" spans="1:3" ht="12.75">
      <c r="A27" s="306"/>
      <c r="B27" s="305"/>
      <c r="C27" s="307"/>
    </row>
    <row r="28" spans="1:3" ht="12.75">
      <c r="A28" s="306"/>
      <c r="B28" s="305"/>
      <c r="C28" s="307"/>
    </row>
    <row r="29" spans="1:3" ht="12.75">
      <c r="A29" s="306"/>
      <c r="B29" s="305"/>
      <c r="C29" s="307"/>
    </row>
    <row r="30" spans="1:3" ht="12.75">
      <c r="A30" s="306"/>
      <c r="B30" s="305"/>
      <c r="C30" s="307"/>
    </row>
    <row r="31" spans="1:3" ht="12.75">
      <c r="A31" s="304"/>
      <c r="B31" s="308"/>
      <c r="C31" s="309"/>
    </row>
  </sheetData>
  <mergeCells count="4">
    <mergeCell ref="A6:A7"/>
    <mergeCell ref="B6:B7"/>
    <mergeCell ref="C6:D6"/>
    <mergeCell ref="A2:F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E1">
      <selection activeCell="D10" sqref="D10"/>
    </sheetView>
  </sheetViews>
  <sheetFormatPr defaultColWidth="9.140625" defaultRowHeight="12.75"/>
  <cols>
    <col min="1" max="1" width="24.421875" style="0" customWidth="1"/>
    <col min="2" max="2" width="8.8515625" style="0" customWidth="1"/>
    <col min="3" max="4" width="15.421875" style="0" customWidth="1"/>
    <col min="5" max="5" width="15.7109375" style="0" customWidth="1"/>
    <col min="6" max="6" width="17.7109375" style="0" customWidth="1"/>
    <col min="7" max="7" width="12.140625" style="0" customWidth="1"/>
    <col min="8" max="8" width="12.421875" style="0" customWidth="1"/>
    <col min="9" max="9" width="11.421875" style="0" customWidth="1"/>
    <col min="10" max="10" width="11.140625" style="0" customWidth="1"/>
    <col min="11" max="12" width="11.421875" style="0" customWidth="1"/>
  </cols>
  <sheetData>
    <row r="1" ht="12.75">
      <c r="L1" s="20" t="s">
        <v>76</v>
      </c>
    </row>
    <row r="2" spans="1:12" ht="18">
      <c r="A2" s="333" t="s">
        <v>142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4" ht="13.5" thickBot="1"/>
    <row r="5" spans="1:12" ht="24.75" customHeight="1">
      <c r="A5" s="4" t="s">
        <v>77</v>
      </c>
      <c r="B5" s="216" t="s">
        <v>78</v>
      </c>
      <c r="C5" s="341" t="s">
        <v>79</v>
      </c>
      <c r="D5" s="342"/>
      <c r="E5" s="342"/>
      <c r="F5" s="343"/>
      <c r="G5" s="341" t="s">
        <v>80</v>
      </c>
      <c r="H5" s="343"/>
      <c r="I5" s="341" t="s">
        <v>81</v>
      </c>
      <c r="J5" s="343"/>
      <c r="K5" s="341" t="s">
        <v>47</v>
      </c>
      <c r="L5" s="344"/>
    </row>
    <row r="6" spans="1:12" ht="24.75" customHeight="1">
      <c r="A6" s="218" t="s">
        <v>82</v>
      </c>
      <c r="B6" s="219" t="s">
        <v>83</v>
      </c>
      <c r="C6" s="220" t="s">
        <v>84</v>
      </c>
      <c r="D6" s="221" t="s">
        <v>85</v>
      </c>
      <c r="E6" s="220" t="s">
        <v>84</v>
      </c>
      <c r="F6" s="222" t="s">
        <v>86</v>
      </c>
      <c r="G6" s="36"/>
      <c r="H6" s="37"/>
      <c r="I6" s="337" t="s">
        <v>87</v>
      </c>
      <c r="J6" s="338"/>
      <c r="K6" s="223"/>
      <c r="L6" s="224"/>
    </row>
    <row r="7" spans="1:12" ht="24.75" customHeight="1">
      <c r="A7" s="225"/>
      <c r="B7" s="226"/>
      <c r="C7" s="226" t="s">
        <v>88</v>
      </c>
      <c r="D7" s="226" t="s">
        <v>89</v>
      </c>
      <c r="E7" s="226" t="s">
        <v>88</v>
      </c>
      <c r="F7" s="226" t="s">
        <v>89</v>
      </c>
      <c r="G7" s="227" t="s">
        <v>88</v>
      </c>
      <c r="H7" s="227" t="s">
        <v>89</v>
      </c>
      <c r="I7" s="227" t="s">
        <v>88</v>
      </c>
      <c r="J7" s="227" t="s">
        <v>89</v>
      </c>
      <c r="K7" s="227" t="s">
        <v>88</v>
      </c>
      <c r="L7" s="228" t="s">
        <v>89</v>
      </c>
    </row>
    <row r="8" spans="1:12" ht="24.75" customHeight="1">
      <c r="A8" s="229"/>
      <c r="B8" s="93"/>
      <c r="C8" s="97"/>
      <c r="D8" s="97"/>
      <c r="E8" s="97"/>
      <c r="F8" s="97"/>
      <c r="G8" s="97"/>
      <c r="H8" s="97"/>
      <c r="I8" s="97"/>
      <c r="J8" s="97"/>
      <c r="K8" s="97"/>
      <c r="L8" s="230"/>
    </row>
    <row r="9" spans="1:12" ht="24.75" customHeight="1">
      <c r="A9" s="231" t="s">
        <v>90</v>
      </c>
      <c r="B9" s="232">
        <v>403</v>
      </c>
      <c r="C9" s="232">
        <v>29</v>
      </c>
      <c r="D9" s="232">
        <v>25.68</v>
      </c>
      <c r="E9" s="232">
        <v>10</v>
      </c>
      <c r="F9" s="232">
        <v>8.26</v>
      </c>
      <c r="G9" s="232">
        <v>6</v>
      </c>
      <c r="H9" s="232">
        <v>6</v>
      </c>
      <c r="I9" s="232">
        <v>7</v>
      </c>
      <c r="J9" s="232">
        <v>4.87</v>
      </c>
      <c r="K9" s="232">
        <v>52</v>
      </c>
      <c r="L9" s="233">
        <v>44.99</v>
      </c>
    </row>
    <row r="10" spans="1:12" ht="24.75" customHeight="1">
      <c r="A10" s="234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230"/>
    </row>
    <row r="11" spans="1:12" ht="24.75" customHeight="1">
      <c r="A11" s="231" t="s">
        <v>91</v>
      </c>
      <c r="B11" s="232">
        <v>283</v>
      </c>
      <c r="C11" s="232">
        <v>21</v>
      </c>
      <c r="D11" s="232">
        <v>20</v>
      </c>
      <c r="E11" s="232">
        <v>8</v>
      </c>
      <c r="F11" s="232">
        <v>8</v>
      </c>
      <c r="G11" s="232">
        <v>5</v>
      </c>
      <c r="H11" s="232">
        <v>5</v>
      </c>
      <c r="I11" s="232">
        <v>4</v>
      </c>
      <c r="J11" s="232">
        <v>4</v>
      </c>
      <c r="K11" s="232">
        <v>38</v>
      </c>
      <c r="L11" s="233">
        <v>37</v>
      </c>
    </row>
    <row r="12" spans="1:12" ht="24.75" customHeight="1">
      <c r="A12" s="234"/>
      <c r="B12" s="97"/>
      <c r="C12" s="97"/>
      <c r="D12" s="97"/>
      <c r="E12" s="339">
        <v>8</v>
      </c>
      <c r="F12" s="97"/>
      <c r="G12" s="97"/>
      <c r="H12" s="97"/>
      <c r="I12" s="97"/>
      <c r="J12" s="97"/>
      <c r="K12" s="97"/>
      <c r="L12" s="230"/>
    </row>
    <row r="13" spans="1:12" ht="24.75" customHeight="1">
      <c r="A13" s="231" t="s">
        <v>92</v>
      </c>
      <c r="B13" s="232">
        <v>534</v>
      </c>
      <c r="C13" s="232">
        <v>29</v>
      </c>
      <c r="D13" s="232">
        <v>28.91</v>
      </c>
      <c r="E13" s="340"/>
      <c r="F13" s="232">
        <v>8</v>
      </c>
      <c r="G13" s="232">
        <v>7</v>
      </c>
      <c r="H13" s="232">
        <v>7</v>
      </c>
      <c r="I13" s="232">
        <v>6</v>
      </c>
      <c r="J13" s="232">
        <v>5.8</v>
      </c>
      <c r="K13" s="232">
        <v>50</v>
      </c>
      <c r="L13" s="233">
        <v>49.71</v>
      </c>
    </row>
    <row r="14" spans="1:12" ht="24.75" customHeight="1">
      <c r="A14" s="23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230"/>
    </row>
    <row r="15" spans="1:12" ht="24.75" customHeight="1">
      <c r="A15" s="231" t="s">
        <v>93</v>
      </c>
      <c r="B15" s="232">
        <v>602</v>
      </c>
      <c r="C15" s="232">
        <v>40</v>
      </c>
      <c r="D15" s="232">
        <v>38.78</v>
      </c>
      <c r="E15" s="232">
        <v>8</v>
      </c>
      <c r="F15" s="232">
        <v>8.47</v>
      </c>
      <c r="G15" s="236" t="s">
        <v>94</v>
      </c>
      <c r="H15" s="236" t="s">
        <v>94</v>
      </c>
      <c r="I15" s="232">
        <v>12</v>
      </c>
      <c r="J15" s="232">
        <v>11.76</v>
      </c>
      <c r="K15" s="232">
        <v>60</v>
      </c>
      <c r="L15" s="233">
        <v>59.01</v>
      </c>
    </row>
    <row r="16" spans="1:12" ht="24.75" customHeight="1">
      <c r="A16" s="23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230"/>
    </row>
    <row r="17" spans="1:12" ht="24.75" customHeight="1" thickBot="1">
      <c r="A17" s="237" t="s">
        <v>13</v>
      </c>
      <c r="B17" s="238">
        <f aca="true" t="shared" si="0" ref="B17:L17">SUM(B9:B16)</f>
        <v>1822</v>
      </c>
      <c r="C17" s="239">
        <f t="shared" si="0"/>
        <v>119</v>
      </c>
      <c r="D17" s="239">
        <f t="shared" si="0"/>
        <v>113.37</v>
      </c>
      <c r="E17" s="239">
        <f t="shared" si="0"/>
        <v>34</v>
      </c>
      <c r="F17" s="239">
        <f t="shared" si="0"/>
        <v>32.73</v>
      </c>
      <c r="G17" s="239">
        <f t="shared" si="0"/>
        <v>18</v>
      </c>
      <c r="H17" s="239">
        <f t="shared" si="0"/>
        <v>18</v>
      </c>
      <c r="I17" s="239">
        <f t="shared" si="0"/>
        <v>29</v>
      </c>
      <c r="J17" s="239">
        <f t="shared" si="0"/>
        <v>26.43</v>
      </c>
      <c r="K17" s="239">
        <f t="shared" si="0"/>
        <v>200</v>
      </c>
      <c r="L17" s="240">
        <f t="shared" si="0"/>
        <v>190.71</v>
      </c>
    </row>
  </sheetData>
  <mergeCells count="7">
    <mergeCell ref="I6:J6"/>
    <mergeCell ref="E12:E13"/>
    <mergeCell ref="A2:L2"/>
    <mergeCell ref="C5:F5"/>
    <mergeCell ref="G5:H5"/>
    <mergeCell ref="I5:J5"/>
    <mergeCell ref="K5:L5"/>
  </mergeCells>
  <printOptions/>
  <pageMargins left="0.75" right="0.75" top="1" bottom="1" header="0.4921259845" footer="0.492125984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8" sqref="C8"/>
    </sheetView>
  </sheetViews>
  <sheetFormatPr defaultColWidth="9.140625" defaultRowHeight="12.75"/>
  <cols>
    <col min="1" max="1" width="25.140625" style="0" customWidth="1"/>
    <col min="2" max="2" width="19.00390625" style="0" customWidth="1"/>
    <col min="3" max="3" width="27.00390625" style="0" customWidth="1"/>
    <col min="4" max="4" width="28.00390625" style="0" customWidth="1"/>
  </cols>
  <sheetData>
    <row r="1" spans="3:7" ht="12.75">
      <c r="C1" s="20"/>
      <c r="D1" s="20" t="s">
        <v>95</v>
      </c>
      <c r="G1" s="158"/>
    </row>
    <row r="2" spans="1:2" ht="15.75">
      <c r="A2" s="319" t="s">
        <v>143</v>
      </c>
      <c r="B2" s="319"/>
    </row>
    <row r="3" ht="13.5" thickBot="1"/>
    <row r="4" spans="1:2" ht="15.75" customHeight="1">
      <c r="A4" s="4" t="s">
        <v>96</v>
      </c>
      <c r="B4" s="241" t="s">
        <v>97</v>
      </c>
    </row>
    <row r="5" spans="1:2" ht="12.75" customHeight="1">
      <c r="A5" s="218" t="s">
        <v>59</v>
      </c>
      <c r="B5" s="242" t="s">
        <v>144</v>
      </c>
    </row>
    <row r="6" spans="1:2" ht="12.75" customHeight="1">
      <c r="A6" s="243"/>
      <c r="B6" s="31"/>
    </row>
    <row r="7" spans="1:2" ht="12.75" customHeight="1">
      <c r="A7" s="244" t="s">
        <v>98</v>
      </c>
      <c r="B7" s="245">
        <v>155</v>
      </c>
    </row>
    <row r="8" spans="1:2" ht="12.75" customHeight="1">
      <c r="A8" s="246"/>
      <c r="B8" s="247"/>
    </row>
    <row r="9" spans="1:2" ht="12.75" customHeight="1">
      <c r="A9" s="244" t="s">
        <v>99</v>
      </c>
      <c r="B9" s="245">
        <v>64</v>
      </c>
    </row>
    <row r="10" spans="1:2" ht="12.75" customHeight="1">
      <c r="A10" s="246"/>
      <c r="B10" s="247"/>
    </row>
    <row r="11" spans="1:2" ht="12.75" customHeight="1">
      <c r="A11" s="248" t="s">
        <v>100</v>
      </c>
      <c r="B11" s="245">
        <v>221</v>
      </c>
    </row>
    <row r="12" spans="1:2" ht="12.75" customHeight="1">
      <c r="A12" s="246"/>
      <c r="B12" s="247"/>
    </row>
    <row r="13" spans="1:2" ht="12.75" customHeight="1" thickBot="1">
      <c r="A13" s="249" t="s">
        <v>34</v>
      </c>
      <c r="B13" s="250">
        <v>237</v>
      </c>
    </row>
    <row r="14" spans="1:2" ht="12.75" customHeight="1">
      <c r="A14" s="167"/>
      <c r="B14" s="251"/>
    </row>
    <row r="15" spans="1:2" ht="12.75" customHeight="1" thickBot="1">
      <c r="A15" s="168" t="s">
        <v>101</v>
      </c>
      <c r="B15" s="252">
        <f>SUM(B7:B14)</f>
        <v>677</v>
      </c>
    </row>
    <row r="19" ht="15.75">
      <c r="A19" s="253"/>
    </row>
    <row r="20" ht="13.5" thickBot="1"/>
    <row r="21" spans="1:4" ht="15.75">
      <c r="A21" s="4" t="s">
        <v>96</v>
      </c>
      <c r="B21" s="216" t="s">
        <v>102</v>
      </c>
      <c r="C21" s="216" t="s">
        <v>103</v>
      </c>
      <c r="D21" s="241" t="s">
        <v>104</v>
      </c>
    </row>
    <row r="22" spans="1:4" ht="15.75">
      <c r="A22" s="218" t="s">
        <v>59</v>
      </c>
      <c r="B22" s="169"/>
      <c r="C22" s="67"/>
      <c r="D22" s="254"/>
    </row>
    <row r="23" spans="1:4" ht="12.75">
      <c r="A23" s="243"/>
      <c r="B23" s="27"/>
      <c r="C23" s="255"/>
      <c r="D23" s="31"/>
    </row>
    <row r="24" spans="1:4" ht="14.25">
      <c r="A24" s="248" t="s">
        <v>105</v>
      </c>
      <c r="B24" s="256">
        <v>255</v>
      </c>
      <c r="C24" s="257">
        <v>26719</v>
      </c>
      <c r="D24" s="258">
        <v>7848</v>
      </c>
    </row>
    <row r="25" spans="1:4" ht="14.25">
      <c r="A25" s="246"/>
      <c r="B25" s="27"/>
      <c r="C25" s="255"/>
      <c r="D25" s="259"/>
    </row>
    <row r="26" spans="1:4" ht="14.25">
      <c r="A26" s="244" t="s">
        <v>106</v>
      </c>
      <c r="B26" s="256">
        <v>142</v>
      </c>
      <c r="C26" s="257">
        <v>14403</v>
      </c>
      <c r="D26" s="258">
        <v>4741</v>
      </c>
    </row>
    <row r="27" spans="1:4" ht="14.25">
      <c r="A27" s="246"/>
      <c r="B27" s="27"/>
      <c r="C27" s="255"/>
      <c r="D27" s="28"/>
    </row>
    <row r="28" spans="1:4" ht="14.25">
      <c r="A28" s="248" t="s">
        <v>107</v>
      </c>
      <c r="B28" s="256">
        <v>447</v>
      </c>
      <c r="C28" s="257">
        <v>30948</v>
      </c>
      <c r="D28" s="258">
        <v>0</v>
      </c>
    </row>
    <row r="29" spans="1:4" ht="14.25">
      <c r="A29" s="260"/>
      <c r="B29" s="261"/>
      <c r="C29" s="262"/>
      <c r="D29" s="28"/>
    </row>
    <row r="30" spans="1:4" ht="15" thickBot="1">
      <c r="A30" s="263" t="s">
        <v>108</v>
      </c>
      <c r="B30" s="264">
        <v>380</v>
      </c>
      <c r="C30" s="265" t="s">
        <v>109</v>
      </c>
      <c r="D30" s="266"/>
    </row>
    <row r="31" spans="1:4" ht="15">
      <c r="A31" s="267"/>
      <c r="B31" s="268"/>
      <c r="C31" s="268"/>
      <c r="D31" s="269"/>
    </row>
    <row r="32" spans="1:4" ht="15.75" thickBot="1">
      <c r="A32" s="270" t="s">
        <v>13</v>
      </c>
      <c r="B32" s="271">
        <f>SUM(B24:B31)</f>
        <v>1224</v>
      </c>
      <c r="C32" s="271">
        <f>(C24+C26+C28)</f>
        <v>72070</v>
      </c>
      <c r="D32" s="303">
        <f>SUM(D24:D31)</f>
        <v>12589</v>
      </c>
    </row>
  </sheetData>
  <mergeCells count="1">
    <mergeCell ref="A2:B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J19" sqref="J19"/>
    </sheetView>
  </sheetViews>
  <sheetFormatPr defaultColWidth="9.140625" defaultRowHeight="12.75"/>
  <cols>
    <col min="1" max="1" width="26.00390625" style="0" customWidth="1"/>
    <col min="2" max="2" width="14.28125" style="0" customWidth="1"/>
    <col min="3" max="3" width="17.00390625" style="0" customWidth="1"/>
    <col min="4" max="4" width="18.00390625" style="0" customWidth="1"/>
    <col min="5" max="5" width="15.7109375" style="0" customWidth="1"/>
  </cols>
  <sheetData>
    <row r="1" ht="14.25">
      <c r="E1" s="272" t="s">
        <v>110</v>
      </c>
    </row>
    <row r="3" spans="1:5" ht="15.75">
      <c r="A3" s="319" t="s">
        <v>145</v>
      </c>
      <c r="B3" s="319"/>
      <c r="C3" s="319"/>
      <c r="D3" s="319"/>
      <c r="E3" s="319"/>
    </row>
    <row r="4" ht="13.5" thickBot="1">
      <c r="E4" t="s">
        <v>111</v>
      </c>
    </row>
    <row r="5" spans="1:5" ht="15.75">
      <c r="A5" s="4" t="s">
        <v>77</v>
      </c>
      <c r="B5" s="217" t="s">
        <v>78</v>
      </c>
      <c r="C5" s="341" t="s">
        <v>112</v>
      </c>
      <c r="D5" s="342"/>
      <c r="E5" s="344"/>
    </row>
    <row r="6" spans="1:5" ht="15.75">
      <c r="A6" s="218" t="s">
        <v>82</v>
      </c>
      <c r="B6" s="219" t="s">
        <v>113</v>
      </c>
      <c r="C6" s="273" t="s">
        <v>85</v>
      </c>
      <c r="D6" s="273" t="s">
        <v>86</v>
      </c>
      <c r="E6" s="274" t="s">
        <v>47</v>
      </c>
    </row>
    <row r="7" spans="1:5" ht="16.5" thickBot="1">
      <c r="A7" s="275"/>
      <c r="B7" s="276"/>
      <c r="C7" s="277"/>
      <c r="D7" s="277"/>
      <c r="E7" s="240"/>
    </row>
    <row r="8" spans="1:5" ht="12.75">
      <c r="A8" s="243"/>
      <c r="B8" s="278"/>
      <c r="C8" s="278"/>
      <c r="D8" s="278"/>
      <c r="E8" s="31"/>
    </row>
    <row r="9" spans="1:5" ht="15.75">
      <c r="A9" s="279" t="s">
        <v>114</v>
      </c>
      <c r="B9" s="280">
        <v>96</v>
      </c>
      <c r="C9" s="280">
        <v>9</v>
      </c>
      <c r="D9" s="280">
        <v>5</v>
      </c>
      <c r="E9" s="281">
        <f>SUM(C9:D9)</f>
        <v>14</v>
      </c>
    </row>
    <row r="10" spans="1:5" ht="12.75">
      <c r="A10" s="282"/>
      <c r="B10" s="169"/>
      <c r="C10" s="169"/>
      <c r="D10" s="169"/>
      <c r="E10" s="254"/>
    </row>
    <row r="11" spans="1:5" ht="12.75">
      <c r="A11" s="283"/>
      <c r="B11" s="278"/>
      <c r="C11" s="278"/>
      <c r="D11" s="278"/>
      <c r="E11" s="31"/>
    </row>
    <row r="12" spans="1:5" ht="15.75">
      <c r="A12" s="279" t="s">
        <v>115</v>
      </c>
      <c r="B12" s="280">
        <v>93</v>
      </c>
      <c r="C12" s="280">
        <v>7</v>
      </c>
      <c r="D12" s="280">
        <v>5</v>
      </c>
      <c r="E12" s="281">
        <f>SUM(C12:D12)</f>
        <v>12</v>
      </c>
    </row>
    <row r="13" spans="1:5" ht="12.75">
      <c r="A13" s="284"/>
      <c r="B13" s="169"/>
      <c r="C13" s="169"/>
      <c r="D13" s="169"/>
      <c r="E13" s="254"/>
    </row>
    <row r="14" spans="1:5" ht="12.75">
      <c r="A14" s="283"/>
      <c r="B14" s="278"/>
      <c r="C14" s="278"/>
      <c r="D14" s="278"/>
      <c r="E14" s="31"/>
    </row>
    <row r="15" spans="1:5" ht="15.75">
      <c r="A15" s="279" t="s">
        <v>116</v>
      </c>
      <c r="B15" s="280">
        <v>90</v>
      </c>
      <c r="C15" s="280">
        <v>8</v>
      </c>
      <c r="D15" s="280">
        <v>5</v>
      </c>
      <c r="E15" s="281">
        <f>SUM(C15:D15)</f>
        <v>13</v>
      </c>
    </row>
    <row r="16" spans="1:5" ht="12.75">
      <c r="A16" s="284"/>
      <c r="B16" s="169"/>
      <c r="C16" s="169"/>
      <c r="D16" s="169"/>
      <c r="E16" s="254"/>
    </row>
    <row r="17" spans="1:5" ht="12.75">
      <c r="A17" s="283"/>
      <c r="B17" s="278"/>
      <c r="C17" s="278"/>
      <c r="D17" s="278"/>
      <c r="E17" s="31"/>
    </row>
    <row r="18" spans="1:5" ht="15.75">
      <c r="A18" s="279" t="s">
        <v>117</v>
      </c>
      <c r="B18" s="280">
        <v>93</v>
      </c>
      <c r="C18" s="280">
        <v>10</v>
      </c>
      <c r="D18" s="280">
        <v>7</v>
      </c>
      <c r="E18" s="281">
        <f>SUM(C18:D18)</f>
        <v>17</v>
      </c>
    </row>
    <row r="19" spans="1:5" ht="12.75">
      <c r="A19" s="284"/>
      <c r="B19" s="169"/>
      <c r="C19" s="169"/>
      <c r="D19" s="169"/>
      <c r="E19" s="254"/>
    </row>
    <row r="20" spans="1:5" ht="12.75">
      <c r="A20" s="283"/>
      <c r="B20" s="278"/>
      <c r="C20" s="278"/>
      <c r="D20" s="278"/>
      <c r="E20" s="31"/>
    </row>
    <row r="21" spans="1:5" ht="15.75">
      <c r="A21" s="279" t="s">
        <v>118</v>
      </c>
      <c r="B21" s="280">
        <v>87</v>
      </c>
      <c r="C21" s="280">
        <v>8</v>
      </c>
      <c r="D21" s="280">
        <v>8</v>
      </c>
      <c r="E21" s="281">
        <f>SUM(C21:D21)</f>
        <v>16</v>
      </c>
    </row>
    <row r="22" spans="1:5" ht="12.75">
      <c r="A22" s="284"/>
      <c r="B22" s="169"/>
      <c r="C22" s="169"/>
      <c r="D22" s="169"/>
      <c r="E22" s="254"/>
    </row>
    <row r="23" spans="1:5" ht="12.75">
      <c r="A23" s="283"/>
      <c r="B23" s="278"/>
      <c r="C23" s="278"/>
      <c r="D23" s="278"/>
      <c r="E23" s="31"/>
    </row>
    <row r="24" spans="1:5" ht="15.75">
      <c r="A24" s="279" t="s">
        <v>119</v>
      </c>
      <c r="B24" s="280">
        <v>97</v>
      </c>
      <c r="C24" s="280">
        <v>8</v>
      </c>
      <c r="D24" s="280">
        <v>5</v>
      </c>
      <c r="E24" s="281">
        <f>SUM(C24:D24)</f>
        <v>13</v>
      </c>
    </row>
    <row r="25" spans="1:5" ht="12.75">
      <c r="A25" s="284"/>
      <c r="B25" s="169"/>
      <c r="C25" s="169"/>
      <c r="D25" s="169"/>
      <c r="E25" s="254"/>
    </row>
    <row r="26" spans="1:5" ht="12.75">
      <c r="A26" s="283"/>
      <c r="B26" s="278"/>
      <c r="C26" s="278"/>
      <c r="D26" s="278"/>
      <c r="E26" s="31"/>
    </row>
    <row r="27" spans="1:5" ht="15.75">
      <c r="A27" s="279" t="s">
        <v>120</v>
      </c>
      <c r="B27" s="280">
        <v>94</v>
      </c>
      <c r="C27" s="280">
        <v>8</v>
      </c>
      <c r="D27" s="280">
        <v>5</v>
      </c>
      <c r="E27" s="281">
        <f>SUM(C27:D27)</f>
        <v>13</v>
      </c>
    </row>
    <row r="28" spans="1:5" ht="12.75">
      <c r="A28" s="284"/>
      <c r="B28" s="169"/>
      <c r="C28" s="169"/>
      <c r="D28" s="169"/>
      <c r="E28" s="254"/>
    </row>
    <row r="29" spans="1:5" ht="12.75">
      <c r="A29" s="283"/>
      <c r="B29" s="278"/>
      <c r="C29" s="278"/>
      <c r="D29" s="278"/>
      <c r="E29" s="31"/>
    </row>
    <row r="30" spans="1:5" ht="15.75">
      <c r="A30" s="279" t="s">
        <v>121</v>
      </c>
      <c r="B30" s="280">
        <v>92</v>
      </c>
      <c r="C30" s="280">
        <v>8</v>
      </c>
      <c r="D30" s="280">
        <v>6</v>
      </c>
      <c r="E30" s="281">
        <f>SUM(C30:D30)</f>
        <v>14</v>
      </c>
    </row>
    <row r="31" spans="1:5" ht="12.75">
      <c r="A31" s="284"/>
      <c r="B31" s="169"/>
      <c r="C31" s="169"/>
      <c r="D31" s="169"/>
      <c r="E31" s="254"/>
    </row>
    <row r="32" spans="1:5" ht="12.75" customHeight="1">
      <c r="A32" s="283"/>
      <c r="B32" s="278"/>
      <c r="C32" s="278"/>
      <c r="D32" s="278"/>
      <c r="E32" s="31"/>
    </row>
    <row r="33" spans="1:5" ht="15.75">
      <c r="A33" s="279" t="s">
        <v>122</v>
      </c>
      <c r="B33" s="280">
        <v>93</v>
      </c>
      <c r="C33" s="280">
        <v>8</v>
      </c>
      <c r="D33" s="280">
        <v>5</v>
      </c>
      <c r="E33" s="281">
        <f>SUM(C33:D33)</f>
        <v>13</v>
      </c>
    </row>
    <row r="34" spans="1:5" ht="12.75">
      <c r="A34" s="284"/>
      <c r="B34" s="169"/>
      <c r="C34" s="169"/>
      <c r="D34" s="169"/>
      <c r="E34" s="254"/>
    </row>
    <row r="35" spans="1:5" ht="12.75">
      <c r="A35" s="283"/>
      <c r="B35" s="278"/>
      <c r="C35" s="278"/>
      <c r="D35" s="278"/>
      <c r="E35" s="31"/>
    </row>
    <row r="36" spans="1:5" ht="15.75">
      <c r="A36" s="279" t="s">
        <v>35</v>
      </c>
      <c r="B36" s="285">
        <f>SUM(B9:B35)</f>
        <v>835</v>
      </c>
      <c r="C36" s="285">
        <f>SUM(C8:C35)</f>
        <v>74</v>
      </c>
      <c r="D36" s="285">
        <f>SUM(D8:D35)</f>
        <v>51</v>
      </c>
      <c r="E36" s="286">
        <f>SUM(E8:E35)</f>
        <v>125</v>
      </c>
    </row>
    <row r="37" spans="1:5" ht="13.5" thickBot="1">
      <c r="A37" s="81"/>
      <c r="B37" s="166"/>
      <c r="C37" s="166"/>
      <c r="D37" s="166"/>
      <c r="E37" s="287"/>
    </row>
  </sheetData>
  <mergeCells count="2">
    <mergeCell ref="A3:E3"/>
    <mergeCell ref="C5:E5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Nackina Dagmar Ing.</dc:creator>
  <cp:keywords/>
  <dc:description/>
  <cp:lastModifiedBy>kosnac</cp:lastModifiedBy>
  <cp:lastPrinted>2011-08-03T09:29:30Z</cp:lastPrinted>
  <dcterms:created xsi:type="dcterms:W3CDTF">2009-06-01T07:55:59Z</dcterms:created>
  <dcterms:modified xsi:type="dcterms:W3CDTF">2011-09-13T12:51:14Z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